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04" windowHeight="8196" tabRatio="718" activeTab="1"/>
  </bookViews>
  <sheets>
    <sheet name="квалификация" sheetId="1" r:id="rId1"/>
    <sheet name="плей офф" sheetId="2" r:id="rId2"/>
    <sheet name="список" sheetId="3" r:id="rId3"/>
    <sheet name="карта" sheetId="4" r:id="rId4"/>
  </sheets>
  <definedNames/>
  <calcPr fullCalcOnLoad="1"/>
</workbook>
</file>

<file path=xl/sharedStrings.xml><?xml version="1.0" encoding="utf-8"?>
<sst xmlns="http://schemas.openxmlformats.org/spreadsheetml/2006/main" count="171" uniqueCount="67">
  <si>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</si>
  <si>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</si>
  <si>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</si>
  <si>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2016</t>
  </si>
  <si>
    <t xml:space="preserve">9  этап </t>
  </si>
  <si>
    <t>12 ноября 2016г.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</si>
  <si>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</si>
  <si>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</si>
  <si>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</si>
  <si>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</si>
  <si>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</si>
  <si>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</si>
  <si>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</si>
  <si>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</si>
  <si>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 xml:space="preserve">             ПЛЕЙ ОФФ Открытого Чемпионата Волгоградской обл. 2016 </t>
  </si>
  <si>
    <t>Дор.3</t>
  </si>
  <si>
    <t>Дор.10</t>
  </si>
  <si>
    <t>Дор.4</t>
  </si>
  <si>
    <t>Дор.9</t>
  </si>
  <si>
    <t>Дор.5</t>
  </si>
  <si>
    <t>Дор.8</t>
  </si>
  <si>
    <t>Дор.6</t>
  </si>
  <si>
    <t>Дор.7</t>
  </si>
  <si>
    <t>ФИНАЛ ЗА 1 МЕСТО</t>
  </si>
  <si>
    <t>ФИНАЛ ЗА 3 МЕСТО</t>
  </si>
  <si>
    <t>№</t>
  </si>
  <si>
    <t>Вайнман Алексей</t>
  </si>
  <si>
    <t>Беляков Александр</t>
  </si>
  <si>
    <t>Вайнман Марина</t>
  </si>
  <si>
    <t>Новикова Кристина</t>
  </si>
  <si>
    <t>Анипко Александр</t>
  </si>
  <si>
    <t>Антюфеева Елена</t>
  </si>
  <si>
    <t>Лихолай Алла</t>
  </si>
  <si>
    <t>Безотосный Алексей</t>
  </si>
  <si>
    <t>Фамин Денис</t>
  </si>
  <si>
    <t>Егозарьян Артур</t>
  </si>
  <si>
    <t>Мясников Виктор</t>
  </si>
  <si>
    <t>Мисходжев Руслан</t>
  </si>
  <si>
    <t>Голубев Анатолий</t>
  </si>
  <si>
    <t>Таганов Алексей</t>
  </si>
  <si>
    <t>Марченко Петр</t>
  </si>
  <si>
    <t>Лазарев Сергей</t>
  </si>
  <si>
    <t>Рычагов Максим</t>
  </si>
  <si>
    <t>Карпов Сергей</t>
  </si>
  <si>
    <t>Корецкая Яна</t>
  </si>
  <si>
    <t>Ульянова Анна</t>
  </si>
  <si>
    <t>Гущин Александр</t>
  </si>
  <si>
    <t>Иванова Ольга</t>
  </si>
  <si>
    <t>Лаптев Вячеслав</t>
  </si>
  <si>
    <t>Белов Андрей</t>
  </si>
  <si>
    <t>Тихонов Константин</t>
  </si>
  <si>
    <t>Кияшкин Александр</t>
  </si>
  <si>
    <t>Поляков Александр</t>
  </si>
  <si>
    <t>Халанский Дмитрий</t>
  </si>
  <si>
    <t>Тарапатин Василий</t>
  </si>
  <si>
    <t>Жиделев Андрей</t>
  </si>
  <si>
    <t>Лявин Андрей</t>
  </si>
  <si>
    <t>Тетюшев Александр</t>
  </si>
  <si>
    <t>Руденко Сергей</t>
  </si>
  <si>
    <t>Хохлов Сергей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</si>
  <si>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</si>
  <si>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</si>
  <si>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</si>
  <si>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</si>
  <si>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</si>
  <si>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</si>
  <si>
    <t>Халанский Дмитр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</si>
</sst>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b/>
      <sz val="20"/>
      <color indexed="62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ck"/>
      <right style="thick"/>
      <top style="medium">
        <color indexed="8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12" fillId="2" borderId="4" xfId="17" applyFont="1" applyFill="1" applyBorder="1" applyAlignment="1">
      <alignment horizontal="center"/>
      <protection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2" fillId="2" borderId="6" xfId="17" applyFont="1" applyFill="1" applyBorder="1" applyAlignment="1">
      <alignment horizontal="center"/>
      <protection/>
    </xf>
    <xf numFmtId="0" fontId="11" fillId="2" borderId="6" xfId="0" applyFont="1" applyFill="1" applyBorder="1" applyAlignment="1">
      <alignment horizontal="center" vertical="center"/>
    </xf>
    <xf numFmtId="0" fontId="11" fillId="3" borderId="4" xfId="17" applyFont="1" applyFill="1" applyBorder="1" applyProtection="1">
      <alignment/>
      <protection locked="0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2" fillId="5" borderId="17" xfId="0" applyFont="1" applyFill="1" applyBorder="1" applyAlignment="1">
      <alignment/>
    </xf>
    <xf numFmtId="0" fontId="22" fillId="5" borderId="14" xfId="0" applyFont="1" applyFill="1" applyBorder="1" applyAlignment="1">
      <alignment horizontal="left"/>
    </xf>
    <xf numFmtId="0" fontId="22" fillId="5" borderId="14" xfId="0" applyFont="1" applyFill="1" applyBorder="1" applyAlignment="1">
      <alignment/>
    </xf>
    <xf numFmtId="0" fontId="22" fillId="5" borderId="14" xfId="0" applyFont="1" applyFill="1" applyBorder="1" applyAlignment="1">
      <alignment/>
    </xf>
    <xf numFmtId="0" fontId="22" fillId="5" borderId="15" xfId="0" applyFont="1" applyFill="1" applyBorder="1" applyAlignment="1">
      <alignment/>
    </xf>
    <xf numFmtId="0" fontId="14" fillId="5" borderId="18" xfId="0" applyFont="1" applyFill="1" applyBorder="1" applyAlignment="1">
      <alignment horizontal="left"/>
    </xf>
    <xf numFmtId="0" fontId="14" fillId="5" borderId="18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/>
    </xf>
    <xf numFmtId="0" fontId="14" fillId="5" borderId="19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/>
    </xf>
    <xf numFmtId="0" fontId="11" fillId="3" borderId="2" xfId="0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/>
    </xf>
    <xf numFmtId="0" fontId="11" fillId="3" borderId="9" xfId="0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left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164" fontId="11" fillId="3" borderId="22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9" fillId="0" borderId="0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квалификация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28575</xdr:rowOff>
    </xdr:from>
    <xdr:to>
      <xdr:col>8</xdr:col>
      <xdr:colOff>428625</xdr:colOff>
      <xdr:row>8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5715000" y="1609725"/>
          <a:ext cx="9525" cy="3810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142875</xdr:rowOff>
    </xdr:from>
    <xdr:to>
      <xdr:col>9</xdr:col>
      <xdr:colOff>238125</xdr:colOff>
      <xdr:row>5</xdr:row>
      <xdr:rowOff>171450</xdr:rowOff>
    </xdr:to>
    <xdr:sp>
      <xdr:nvSpPr>
        <xdr:cNvPr id="2" name="Строка 2"/>
        <xdr:cNvSpPr>
          <a:spLocks/>
        </xdr:cNvSpPr>
      </xdr:nvSpPr>
      <xdr:spPr>
        <a:xfrm>
          <a:off x="5715000" y="962025"/>
          <a:ext cx="27622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66675</xdr:rowOff>
    </xdr:from>
    <xdr:to>
      <xdr:col>10</xdr:col>
      <xdr:colOff>9525</xdr:colOff>
      <xdr:row>8</xdr:row>
      <xdr:rowOff>28575</xdr:rowOff>
    </xdr:to>
    <xdr:sp>
      <xdr:nvSpPr>
        <xdr:cNvPr id="3" name="Строка 3"/>
        <xdr:cNvSpPr>
          <a:spLocks/>
        </xdr:cNvSpPr>
      </xdr:nvSpPr>
      <xdr:spPr>
        <a:xfrm flipV="1">
          <a:off x="5715000" y="1266825"/>
          <a:ext cx="2857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76200</xdr:rowOff>
    </xdr:from>
    <xdr:to>
      <xdr:col>9</xdr:col>
      <xdr:colOff>238125</xdr:colOff>
      <xdr:row>11</xdr:row>
      <xdr:rowOff>171450</xdr:rowOff>
    </xdr:to>
    <xdr:sp>
      <xdr:nvSpPr>
        <xdr:cNvPr id="4" name="Строка 4"/>
        <xdr:cNvSpPr>
          <a:spLocks/>
        </xdr:cNvSpPr>
      </xdr:nvSpPr>
      <xdr:spPr>
        <a:xfrm>
          <a:off x="5734050" y="2038350"/>
          <a:ext cx="25717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238125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743575" y="2352675"/>
          <a:ext cx="24765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9</xdr:col>
      <xdr:colOff>238125</xdr:colOff>
      <xdr:row>18</xdr:row>
      <xdr:rowOff>19050</xdr:rowOff>
    </xdr:to>
    <xdr:sp>
      <xdr:nvSpPr>
        <xdr:cNvPr id="6" name="Строка 6"/>
        <xdr:cNvSpPr>
          <a:spLocks/>
        </xdr:cNvSpPr>
      </xdr:nvSpPr>
      <xdr:spPr>
        <a:xfrm>
          <a:off x="5772150" y="3209925"/>
          <a:ext cx="219075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238125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5762625" y="3695700"/>
          <a:ext cx="22860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22</xdr:row>
      <xdr:rowOff>76200</xdr:rowOff>
    </xdr:from>
    <xdr:to>
      <xdr:col>9</xdr:col>
      <xdr:colOff>238125</xdr:colOff>
      <xdr:row>23</xdr:row>
      <xdr:rowOff>85725</xdr:rowOff>
    </xdr:to>
    <xdr:sp>
      <xdr:nvSpPr>
        <xdr:cNvPr id="8" name="Строка 8"/>
        <xdr:cNvSpPr>
          <a:spLocks/>
        </xdr:cNvSpPr>
      </xdr:nvSpPr>
      <xdr:spPr>
        <a:xfrm>
          <a:off x="5743575" y="4324350"/>
          <a:ext cx="24765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47625</xdr:rowOff>
    </xdr:from>
    <xdr:to>
      <xdr:col>9</xdr:col>
      <xdr:colOff>238125</xdr:colOff>
      <xdr:row>25</xdr:row>
      <xdr:rowOff>190500</xdr:rowOff>
    </xdr:to>
    <xdr:sp>
      <xdr:nvSpPr>
        <xdr:cNvPr id="9" name="Строка 9"/>
        <xdr:cNvSpPr>
          <a:spLocks/>
        </xdr:cNvSpPr>
      </xdr:nvSpPr>
      <xdr:spPr>
        <a:xfrm flipV="1">
          <a:off x="5772150" y="4676775"/>
          <a:ext cx="219075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171450</xdr:rowOff>
    </xdr:from>
    <xdr:to>
      <xdr:col>14</xdr:col>
      <xdr:colOff>352425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8610600" y="1181100"/>
          <a:ext cx="390525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352425</xdr:colOff>
      <xdr:row>11</xdr:row>
      <xdr:rowOff>190500</xdr:rowOff>
    </xdr:to>
    <xdr:sp>
      <xdr:nvSpPr>
        <xdr:cNvPr id="11" name="Строка 11"/>
        <xdr:cNvSpPr>
          <a:spLocks/>
        </xdr:cNvSpPr>
      </xdr:nvSpPr>
      <xdr:spPr>
        <a:xfrm flipV="1">
          <a:off x="8648700" y="1781175"/>
          <a:ext cx="352425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142875</xdr:rowOff>
    </xdr:from>
    <xdr:to>
      <xdr:col>14</xdr:col>
      <xdr:colOff>352425</xdr:colOff>
      <xdr:row>20</xdr:row>
      <xdr:rowOff>171450</xdr:rowOff>
    </xdr:to>
    <xdr:sp>
      <xdr:nvSpPr>
        <xdr:cNvPr id="12" name="Строка 12"/>
        <xdr:cNvSpPr>
          <a:spLocks/>
        </xdr:cNvSpPr>
      </xdr:nvSpPr>
      <xdr:spPr>
        <a:xfrm>
          <a:off x="8639175" y="3629025"/>
          <a:ext cx="361950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28575</xdr:rowOff>
    </xdr:from>
    <xdr:to>
      <xdr:col>14</xdr:col>
      <xdr:colOff>352425</xdr:colOff>
      <xdr:row>24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639175" y="4086225"/>
          <a:ext cx="36195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171450</xdr:rowOff>
    </xdr:from>
    <xdr:to>
      <xdr:col>4</xdr:col>
      <xdr:colOff>180975</xdr:colOff>
      <xdr:row>4</xdr:row>
      <xdr:rowOff>171450</xdr:rowOff>
    </xdr:to>
    <xdr:sp>
      <xdr:nvSpPr>
        <xdr:cNvPr id="14" name="Строка 14"/>
        <xdr:cNvSpPr>
          <a:spLocks/>
        </xdr:cNvSpPr>
      </xdr:nvSpPr>
      <xdr:spPr>
        <a:xfrm flipV="1">
          <a:off x="2895600" y="990600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</xdr:row>
      <xdr:rowOff>171450</xdr:rowOff>
    </xdr:from>
    <xdr:to>
      <xdr:col>4</xdr:col>
      <xdr:colOff>180975</xdr:colOff>
      <xdr:row>7</xdr:row>
      <xdr:rowOff>171450</xdr:rowOff>
    </xdr:to>
    <xdr:sp>
      <xdr:nvSpPr>
        <xdr:cNvPr id="15" name="Строка 15"/>
        <xdr:cNvSpPr>
          <a:spLocks/>
        </xdr:cNvSpPr>
      </xdr:nvSpPr>
      <xdr:spPr>
        <a:xfrm>
          <a:off x="2857500" y="156210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180975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2886075" y="2152650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180975</xdr:colOff>
      <xdr:row>13</xdr:row>
      <xdr:rowOff>171450</xdr:rowOff>
    </xdr:to>
    <xdr:sp>
      <xdr:nvSpPr>
        <xdr:cNvPr id="17" name="Строка 17"/>
        <xdr:cNvSpPr>
          <a:spLocks/>
        </xdr:cNvSpPr>
      </xdr:nvSpPr>
      <xdr:spPr>
        <a:xfrm flipV="1">
          <a:off x="2895600" y="269557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4</xdr:col>
      <xdr:colOff>180975</xdr:colOff>
      <xdr:row>16</xdr:row>
      <xdr:rowOff>123825</xdr:rowOff>
    </xdr:to>
    <xdr:sp>
      <xdr:nvSpPr>
        <xdr:cNvPr id="18" name="Строка 18"/>
        <xdr:cNvSpPr>
          <a:spLocks/>
        </xdr:cNvSpPr>
      </xdr:nvSpPr>
      <xdr:spPr>
        <a:xfrm>
          <a:off x="2886075" y="3228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123825</xdr:rowOff>
    </xdr:from>
    <xdr:to>
      <xdr:col>4</xdr:col>
      <xdr:colOff>180975</xdr:colOff>
      <xdr:row>19</xdr:row>
      <xdr:rowOff>133350</xdr:rowOff>
    </xdr:to>
    <xdr:sp>
      <xdr:nvSpPr>
        <xdr:cNvPr id="19" name="Строка 19"/>
        <xdr:cNvSpPr>
          <a:spLocks/>
        </xdr:cNvSpPr>
      </xdr:nvSpPr>
      <xdr:spPr>
        <a:xfrm flipV="1">
          <a:off x="2895600" y="380047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123825</xdr:rowOff>
    </xdr:from>
    <xdr:to>
      <xdr:col>4</xdr:col>
      <xdr:colOff>180975</xdr:colOff>
      <xdr:row>22</xdr:row>
      <xdr:rowOff>123825</xdr:rowOff>
    </xdr:to>
    <xdr:sp>
      <xdr:nvSpPr>
        <xdr:cNvPr id="20" name="Строка 20"/>
        <xdr:cNvSpPr>
          <a:spLocks/>
        </xdr:cNvSpPr>
      </xdr:nvSpPr>
      <xdr:spPr>
        <a:xfrm flipV="1">
          <a:off x="2838450" y="437197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114300</xdr:rowOff>
    </xdr:from>
    <xdr:to>
      <xdr:col>4</xdr:col>
      <xdr:colOff>180975</xdr:colOff>
      <xdr:row>25</xdr:row>
      <xdr:rowOff>123825</xdr:rowOff>
    </xdr:to>
    <xdr:sp>
      <xdr:nvSpPr>
        <xdr:cNvPr id="21" name="Строка 21"/>
        <xdr:cNvSpPr>
          <a:spLocks/>
        </xdr:cNvSpPr>
      </xdr:nvSpPr>
      <xdr:spPr>
        <a:xfrm>
          <a:off x="2876550" y="4933950"/>
          <a:ext cx="1714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171450</xdr:rowOff>
    </xdr:from>
    <xdr:to>
      <xdr:col>4</xdr:col>
      <xdr:colOff>57150</xdr:colOff>
      <xdr:row>22</xdr:row>
      <xdr:rowOff>190500</xdr:rowOff>
    </xdr:to>
    <xdr:sp>
      <xdr:nvSpPr>
        <xdr:cNvPr id="22" name="Строка 22"/>
        <xdr:cNvSpPr>
          <a:spLocks/>
        </xdr:cNvSpPr>
      </xdr:nvSpPr>
      <xdr:spPr>
        <a:xfrm flipH="1" flipV="1">
          <a:off x="2838450" y="4419600"/>
          <a:ext cx="857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048000" y="4486275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1"/>
  <sheetViews>
    <sheetView zoomScale="88" zoomScaleNormal="88" workbookViewId="0" topLeftCell="B22">
      <selection activeCell="B19" sqref="A19:IV19"/>
    </sheetView>
  </sheetViews>
  <sheetFormatPr defaultColWidth="9.140625" defaultRowHeight="12.75"/>
  <cols>
    <col min="1" max="1" width="5.28125" style="0" customWidth="1"/>
    <col min="2" max="2" width="23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 thickBot="1">
      <c r="O7" s="8"/>
      <c r="P7" s="8"/>
    </row>
    <row r="8" spans="1:16" s="16" customFormat="1" ht="12" customHeight="1" thickBot="1">
      <c r="A8" s="9"/>
      <c r="B8" s="84" t="s">
        <v>6</v>
      </c>
      <c r="C8" s="83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 thickBot="1">
      <c r="A9" s="17"/>
      <c r="B9" s="86" t="s">
        <v>41</v>
      </c>
      <c r="C9" s="19">
        <v>192</v>
      </c>
      <c r="D9" s="20">
        <v>213</v>
      </c>
      <c r="E9" s="21">
        <v>179</v>
      </c>
      <c r="F9" s="20">
        <v>224</v>
      </c>
      <c r="G9" s="21">
        <v>246</v>
      </c>
      <c r="H9" s="20">
        <v>197</v>
      </c>
      <c r="I9" s="22">
        <f>IF(C9&lt;&gt;"",SUM(C9:H9),"")</f>
        <v>1251</v>
      </c>
      <c r="J9" s="23">
        <f>IF(C9&lt;&gt;"",AVERAGE(C9:H9),"")</f>
        <v>208.5</v>
      </c>
      <c r="K9" s="24">
        <f>IF(C9&lt;&gt;"",MAX(C9:H9),"")</f>
        <v>246</v>
      </c>
      <c r="L9" s="24">
        <f>IF(D9&lt;&gt;"",MAX(C9:H9)-MIN(C9:H9),"")</f>
        <v>67</v>
      </c>
      <c r="M9" s="22">
        <v>1</v>
      </c>
      <c r="N9" s="25">
        <f aca="true" t="shared" si="0" ref="N9:N31">MAX(C9:H9)</f>
        <v>246</v>
      </c>
      <c r="O9" s="26"/>
      <c r="P9" s="26"/>
      <c r="Q9" s="26"/>
      <c r="R9" s="26"/>
    </row>
    <row r="10" spans="1:16" s="16" customFormat="1" ht="12" customHeight="1" thickBot="1">
      <c r="A10" s="17"/>
      <c r="B10" s="85" t="s">
        <v>42</v>
      </c>
      <c r="C10" s="27">
        <v>188</v>
      </c>
      <c r="D10" s="28">
        <v>222</v>
      </c>
      <c r="E10" s="29">
        <v>221</v>
      </c>
      <c r="F10" s="28">
        <v>226</v>
      </c>
      <c r="G10" s="29">
        <v>197</v>
      </c>
      <c r="H10" s="28">
        <v>196</v>
      </c>
      <c r="I10" s="22">
        <f>IF(C10&lt;&gt;"",SUM(C10:H10),"")</f>
        <v>1250</v>
      </c>
      <c r="J10" s="23">
        <f>IF(C10&lt;&gt;"",AVERAGE(C10:H10),"")</f>
        <v>208.33333333333334</v>
      </c>
      <c r="K10" s="24">
        <f>IF(C10&lt;&gt;"",MAX(C10:H10),"")</f>
        <v>226</v>
      </c>
      <c r="L10" s="24">
        <f>IF(D10&lt;&gt;"",MAX(C10:H10)-MIN(C10:H10),"")</f>
        <v>38</v>
      </c>
      <c r="M10" s="22">
        <v>2</v>
      </c>
      <c r="N10" s="25">
        <f t="shared" si="0"/>
        <v>226</v>
      </c>
      <c r="O10" s="30">
        <f aca="true" t="shared" si="1" ref="O10:O29">MIN(C10:H10)</f>
        <v>188</v>
      </c>
      <c r="P10" s="15"/>
    </row>
    <row r="11" spans="1:16" s="16" customFormat="1" ht="12" customHeight="1" thickBot="1">
      <c r="A11" s="17"/>
      <c r="B11" s="85" t="s">
        <v>53</v>
      </c>
      <c r="C11" s="19">
        <v>253</v>
      </c>
      <c r="D11" s="21">
        <v>173</v>
      </c>
      <c r="E11" s="29">
        <v>197</v>
      </c>
      <c r="F11" s="28">
        <v>201</v>
      </c>
      <c r="G11" s="29">
        <v>226</v>
      </c>
      <c r="H11" s="28">
        <v>198</v>
      </c>
      <c r="I11" s="22">
        <f>IF(C11&lt;&gt;"",SUM(C11:H11),"")</f>
        <v>1248</v>
      </c>
      <c r="J11" s="23">
        <f>IF(C11&lt;&gt;"",AVERAGE(C11:H11),"")</f>
        <v>208</v>
      </c>
      <c r="K11" s="24">
        <f>IF(C11&lt;&gt;"",MAX(C11:H11),"")</f>
        <v>253</v>
      </c>
      <c r="L11" s="24">
        <f>IF(D11&lt;&gt;"",MAX(C11:H11)-MIN(C11:H11),"")</f>
        <v>80</v>
      </c>
      <c r="M11" s="22">
        <v>3</v>
      </c>
      <c r="N11" s="25">
        <f t="shared" si="0"/>
        <v>253</v>
      </c>
      <c r="O11" s="30">
        <f t="shared" si="1"/>
        <v>173</v>
      </c>
      <c r="P11" s="15"/>
    </row>
    <row r="12" spans="1:16" s="16" customFormat="1" ht="12" customHeight="1" thickBot="1">
      <c r="A12" s="17"/>
      <c r="B12" s="86" t="s">
        <v>47</v>
      </c>
      <c r="C12" s="19">
        <v>227</v>
      </c>
      <c r="D12" s="21">
        <v>183</v>
      </c>
      <c r="E12" s="29">
        <v>213</v>
      </c>
      <c r="F12" s="28">
        <v>216</v>
      </c>
      <c r="G12" s="29">
        <v>195</v>
      </c>
      <c r="H12" s="28">
        <v>207</v>
      </c>
      <c r="I12" s="22">
        <f>IF(C12&lt;&gt;"",SUM(C12:H12),"")</f>
        <v>1241</v>
      </c>
      <c r="J12" s="23">
        <f>IF(C12&lt;&gt;"",AVERAGE(C12:H12),"")</f>
        <v>206.83333333333334</v>
      </c>
      <c r="K12" s="24">
        <f>IF(C12&lt;&gt;"",MAX(C12:H12),"")</f>
        <v>227</v>
      </c>
      <c r="L12" s="24">
        <f>IF(D12&lt;&gt;"",MAX(C12:H12)-MIN(C12:H12),"")</f>
        <v>44</v>
      </c>
      <c r="M12" s="22">
        <v>4</v>
      </c>
      <c r="N12" s="25">
        <f t="shared" si="0"/>
        <v>227</v>
      </c>
      <c r="O12" s="30">
        <f t="shared" si="1"/>
        <v>183</v>
      </c>
      <c r="P12" s="15"/>
    </row>
    <row r="13" spans="1:16" s="16" customFormat="1" ht="12" customHeight="1" thickBot="1">
      <c r="A13" s="17"/>
      <c r="B13" s="85" t="s">
        <v>46</v>
      </c>
      <c r="C13" s="19">
        <v>211</v>
      </c>
      <c r="D13" s="31">
        <v>196</v>
      </c>
      <c r="E13" s="21">
        <v>195</v>
      </c>
      <c r="F13" s="20">
        <v>248</v>
      </c>
      <c r="G13" s="21">
        <v>194</v>
      </c>
      <c r="H13" s="19">
        <v>194</v>
      </c>
      <c r="I13" s="22">
        <f>IF(C13&lt;&gt;"",SUM(C13:H13),"")</f>
        <v>1238</v>
      </c>
      <c r="J13" s="23">
        <f>IF(C13&lt;&gt;"",AVERAGE(C13:H13),"")</f>
        <v>206.33333333333334</v>
      </c>
      <c r="K13" s="24">
        <f>IF(C13&lt;&gt;"",MAX(C13:H13),"")</f>
        <v>248</v>
      </c>
      <c r="L13" s="24">
        <f>IF(D13&lt;&gt;"",MAX(C13:H13)-MIN(C13:H13),"")</f>
        <v>54</v>
      </c>
      <c r="M13" s="22">
        <v>5</v>
      </c>
      <c r="N13" s="25">
        <f t="shared" si="0"/>
        <v>248</v>
      </c>
      <c r="O13" s="30">
        <f t="shared" si="1"/>
        <v>194</v>
      </c>
      <c r="P13" s="15"/>
    </row>
    <row r="14" spans="1:16" s="16" customFormat="1" ht="12" customHeight="1" thickBot="1">
      <c r="A14" s="32"/>
      <c r="B14" s="85" t="s">
        <v>32</v>
      </c>
      <c r="C14" s="33">
        <v>188</v>
      </c>
      <c r="D14" s="34">
        <v>251</v>
      </c>
      <c r="E14" s="35">
        <v>219</v>
      </c>
      <c r="F14" s="34">
        <v>202</v>
      </c>
      <c r="G14" s="35">
        <v>201</v>
      </c>
      <c r="H14" s="34">
        <v>172</v>
      </c>
      <c r="I14" s="22">
        <f>IF(C14&lt;&gt;"",SUM(C14:H14),"")</f>
        <v>1233</v>
      </c>
      <c r="J14" s="23">
        <f>IF(C14&lt;&gt;"",AVERAGE(C14:H14),"")</f>
        <v>205.5</v>
      </c>
      <c r="K14" s="24">
        <f>IF(C14&lt;&gt;"",MAX(C14:H14),"")</f>
        <v>251</v>
      </c>
      <c r="L14" s="24">
        <f>IF(D14&lt;&gt;"",MAX(C14:H14)-MIN(C14:H14),"")</f>
        <v>79</v>
      </c>
      <c r="M14" s="22">
        <v>6</v>
      </c>
      <c r="N14" s="25">
        <f t="shared" si="0"/>
        <v>251</v>
      </c>
      <c r="O14" s="30">
        <f t="shared" si="1"/>
        <v>172</v>
      </c>
      <c r="P14" s="15"/>
    </row>
    <row r="15" spans="1:16" s="16" customFormat="1" ht="12" customHeight="1" thickBot="1">
      <c r="A15" s="17"/>
      <c r="B15" s="86" t="s">
        <v>45</v>
      </c>
      <c r="C15" s="19">
        <v>225</v>
      </c>
      <c r="D15" s="21">
        <v>196</v>
      </c>
      <c r="E15" s="21">
        <v>184</v>
      </c>
      <c r="F15" s="21">
        <v>212</v>
      </c>
      <c r="G15" s="21">
        <v>192</v>
      </c>
      <c r="H15" s="21">
        <v>220</v>
      </c>
      <c r="I15" s="22">
        <f>IF(C15&lt;&gt;"",SUM(C15:H15),"")</f>
        <v>1229</v>
      </c>
      <c r="J15" s="23">
        <f>IF(C15&lt;&gt;"",AVERAGE(C15:H15),"")</f>
        <v>204.83333333333334</v>
      </c>
      <c r="K15" s="24">
        <f>IF(C15&lt;&gt;"",MAX(C15:H15),"")</f>
        <v>225</v>
      </c>
      <c r="L15" s="24">
        <f>IF(D15&lt;&gt;"",MAX(C15:H15)-MIN(C15:H15),"")</f>
        <v>41</v>
      </c>
      <c r="M15" s="22">
        <v>7</v>
      </c>
      <c r="N15" s="25">
        <f t="shared" si="0"/>
        <v>225</v>
      </c>
      <c r="O15" s="30">
        <f t="shared" si="1"/>
        <v>184</v>
      </c>
      <c r="P15" s="15"/>
    </row>
    <row r="16" spans="1:16" s="16" customFormat="1" ht="12" customHeight="1" thickBot="1">
      <c r="A16" s="32"/>
      <c r="B16" s="86" t="s">
        <v>33</v>
      </c>
      <c r="C16" s="19">
        <v>196</v>
      </c>
      <c r="D16" s="20">
        <v>232</v>
      </c>
      <c r="E16" s="29">
        <v>188</v>
      </c>
      <c r="F16" s="28">
        <v>176</v>
      </c>
      <c r="G16" s="29">
        <v>245</v>
      </c>
      <c r="H16" s="28">
        <v>190</v>
      </c>
      <c r="I16" s="22">
        <f>IF(C16&lt;&gt;"",SUM(C16:H16),"")</f>
        <v>1227</v>
      </c>
      <c r="J16" s="23">
        <f>IF(C16&lt;&gt;"",AVERAGE(C16:H16),"")</f>
        <v>204.5</v>
      </c>
      <c r="K16" s="24">
        <f>IF(C16&lt;&gt;"",MAX(C16:H16),"")</f>
        <v>245</v>
      </c>
      <c r="L16" s="24">
        <f>IF(D16&lt;&gt;"",MAX(C16:H16)-MIN(C16:H16),"")</f>
        <v>69</v>
      </c>
      <c r="M16" s="22">
        <v>8</v>
      </c>
      <c r="N16" s="25">
        <f t="shared" si="0"/>
        <v>245</v>
      </c>
      <c r="O16" s="30">
        <f t="shared" si="1"/>
        <v>176</v>
      </c>
      <c r="P16" s="15"/>
    </row>
    <row r="17" spans="1:16" s="16" customFormat="1" ht="12" customHeight="1" thickBot="1">
      <c r="A17" s="17"/>
      <c r="B17" s="85" t="s">
        <v>40</v>
      </c>
      <c r="C17" s="19">
        <v>200</v>
      </c>
      <c r="D17" s="20">
        <v>155</v>
      </c>
      <c r="E17" s="21">
        <v>236</v>
      </c>
      <c r="F17" s="20">
        <v>193</v>
      </c>
      <c r="G17" s="21">
        <v>218</v>
      </c>
      <c r="H17" s="20">
        <v>225</v>
      </c>
      <c r="I17" s="22">
        <f>IF(C17&lt;&gt;"",SUM(C17:H17),"")</f>
        <v>1227</v>
      </c>
      <c r="J17" s="23">
        <f>IF(C17&lt;&gt;"",AVERAGE(C17:H17),"")</f>
        <v>204.5</v>
      </c>
      <c r="K17" s="24">
        <f>IF(C17&lt;&gt;"",MAX(C17:H17),"")</f>
        <v>236</v>
      </c>
      <c r="L17" s="24">
        <f>IF(D17&lt;&gt;"",MAX(C17:H17)-MIN(C17:H17),"")</f>
        <v>81</v>
      </c>
      <c r="M17" s="22">
        <v>9</v>
      </c>
      <c r="N17" s="25">
        <f t="shared" si="0"/>
        <v>236</v>
      </c>
      <c r="O17" s="30">
        <f t="shared" si="1"/>
        <v>155</v>
      </c>
      <c r="P17" s="15"/>
    </row>
    <row r="18" spans="1:16" s="16" customFormat="1" ht="12" customHeight="1" thickBot="1">
      <c r="A18" s="17"/>
      <c r="B18" s="85" t="s">
        <v>37</v>
      </c>
      <c r="C18" s="36">
        <v>184</v>
      </c>
      <c r="D18" s="37">
        <v>237</v>
      </c>
      <c r="E18" s="38">
        <v>184</v>
      </c>
      <c r="F18" s="37">
        <v>196</v>
      </c>
      <c r="G18" s="38">
        <v>224</v>
      </c>
      <c r="H18" s="39">
        <v>191</v>
      </c>
      <c r="I18" s="22">
        <f>IF(C18&lt;&gt;"",SUM(C18:H18),"")</f>
        <v>1216</v>
      </c>
      <c r="J18" s="23">
        <f>IF(C18&lt;&gt;"",AVERAGE(C18:H18),"")</f>
        <v>202.66666666666666</v>
      </c>
      <c r="K18" s="24">
        <f>IF(C18&lt;&gt;"",MAX(C18:H18),"")</f>
        <v>237</v>
      </c>
      <c r="L18" s="24">
        <f>IF(D18&lt;&gt;"",MAX(C18:H18)-MIN(C18:H18),"")</f>
        <v>53</v>
      </c>
      <c r="M18" s="22">
        <v>10</v>
      </c>
      <c r="N18" s="25">
        <f t="shared" si="0"/>
        <v>237</v>
      </c>
      <c r="O18" s="30">
        <f t="shared" si="1"/>
        <v>184</v>
      </c>
      <c r="P18" s="15"/>
    </row>
    <row r="19" spans="1:16" s="16" customFormat="1" ht="12" customHeight="1" thickBot="1">
      <c r="A19" s="32"/>
      <c r="B19" s="85" t="s">
        <v>49</v>
      </c>
      <c r="C19" s="19">
        <v>182</v>
      </c>
      <c r="D19" s="20">
        <v>213</v>
      </c>
      <c r="E19" s="21">
        <v>186</v>
      </c>
      <c r="F19" s="20">
        <v>201</v>
      </c>
      <c r="G19" s="21">
        <v>230</v>
      </c>
      <c r="H19" s="20">
        <v>192</v>
      </c>
      <c r="I19" s="22">
        <f>IF(C19&lt;&gt;"",SUM(C19:H19),"")</f>
        <v>1204</v>
      </c>
      <c r="J19" s="23">
        <f>IF(C19&lt;&gt;"",AVERAGE(C19:H19),"")</f>
        <v>200.66666666666666</v>
      </c>
      <c r="K19" s="24">
        <f>IF(C19&lt;&gt;"",MAX(C19:H19),"")</f>
        <v>230</v>
      </c>
      <c r="L19" s="24">
        <f>IF(D19&lt;&gt;"",MAX(C19:H19)-MIN(C19:H19),"")</f>
        <v>48</v>
      </c>
      <c r="M19" s="22">
        <v>11</v>
      </c>
      <c r="N19" s="25">
        <f t="shared" si="0"/>
        <v>230</v>
      </c>
      <c r="O19" s="30">
        <f t="shared" si="1"/>
        <v>182</v>
      </c>
      <c r="P19" s="15"/>
    </row>
    <row r="20" spans="1:16" s="16" customFormat="1" ht="12" customHeight="1" thickBot="1">
      <c r="A20" s="32"/>
      <c r="B20" s="85" t="s">
        <v>52</v>
      </c>
      <c r="C20" s="19">
        <v>225</v>
      </c>
      <c r="D20" s="20">
        <v>178</v>
      </c>
      <c r="E20" s="21">
        <v>225</v>
      </c>
      <c r="F20" s="20">
        <v>213</v>
      </c>
      <c r="G20" s="21">
        <v>170</v>
      </c>
      <c r="H20" s="20">
        <v>182</v>
      </c>
      <c r="I20" s="22">
        <f>IF(C20&lt;&gt;"",SUM(C20:H20),"")</f>
        <v>1193</v>
      </c>
      <c r="J20" s="23">
        <f>IF(C20&lt;&gt;"",AVERAGE(C20:H20),"")</f>
        <v>198.83333333333334</v>
      </c>
      <c r="K20" s="24">
        <f>IF(C20&lt;&gt;"",MAX(C20:H20),"")</f>
        <v>225</v>
      </c>
      <c r="L20" s="24">
        <f>IF(D20&lt;&gt;"",MAX(C20:H20)-MIN(C20:H20),"")</f>
        <v>55</v>
      </c>
      <c r="M20" s="22">
        <v>12</v>
      </c>
      <c r="N20" s="25">
        <f t="shared" si="0"/>
        <v>225</v>
      </c>
      <c r="O20" s="30">
        <f t="shared" si="1"/>
        <v>170</v>
      </c>
      <c r="P20" s="15"/>
    </row>
    <row r="21" spans="1:16" s="16" customFormat="1" ht="12" customHeight="1" thickBot="1">
      <c r="A21" s="32"/>
      <c r="B21" s="85" t="s">
        <v>30</v>
      </c>
      <c r="C21" s="19">
        <v>226</v>
      </c>
      <c r="D21" s="21">
        <v>188</v>
      </c>
      <c r="E21" s="21">
        <v>200</v>
      </c>
      <c r="F21" s="21">
        <v>189</v>
      </c>
      <c r="G21" s="21">
        <v>193</v>
      </c>
      <c r="H21" s="21">
        <v>180</v>
      </c>
      <c r="I21" s="22">
        <f>IF(C21&lt;&gt;"",SUM(C21:H21),"")</f>
        <v>1176</v>
      </c>
      <c r="J21" s="23">
        <f>IF(C21&lt;&gt;"",AVERAGE(C21:H21),"")</f>
        <v>196</v>
      </c>
      <c r="K21" s="24">
        <f>IF(C21&lt;&gt;"",MAX(C21:H21),"")</f>
        <v>226</v>
      </c>
      <c r="L21" s="24">
        <f>IF(D21&lt;&gt;"",MAX(C21:H21)-MIN(C21:H21),"")</f>
        <v>46</v>
      </c>
      <c r="M21" s="22">
        <v>13</v>
      </c>
      <c r="N21" s="25">
        <f t="shared" si="0"/>
        <v>226</v>
      </c>
      <c r="O21" s="30">
        <f t="shared" si="1"/>
        <v>180</v>
      </c>
      <c r="P21" s="15"/>
    </row>
    <row r="22" spans="1:16" s="16" customFormat="1" ht="12" customHeight="1" thickBot="1">
      <c r="A22" s="17"/>
      <c r="B22" s="85" t="s">
        <v>48</v>
      </c>
      <c r="C22" s="36">
        <v>176</v>
      </c>
      <c r="D22" s="37">
        <v>249</v>
      </c>
      <c r="E22" s="38">
        <v>164</v>
      </c>
      <c r="F22" s="37">
        <v>204</v>
      </c>
      <c r="G22" s="38">
        <v>184</v>
      </c>
      <c r="H22" s="37">
        <v>178</v>
      </c>
      <c r="I22" s="22">
        <f>IF(C22&lt;&gt;"",SUM(C22:H22),"")</f>
        <v>1155</v>
      </c>
      <c r="J22" s="23">
        <f>IF(C22&lt;&gt;"",AVERAGE(C22:H22),"")</f>
        <v>192.5</v>
      </c>
      <c r="K22" s="24">
        <f>IF(C22&lt;&gt;"",MAX(C22:H22),"")</f>
        <v>249</v>
      </c>
      <c r="L22" s="24">
        <f>IF(D22&lt;&gt;"",MAX(C22:H22)-MIN(C22:H22),"")</f>
        <v>85</v>
      </c>
      <c r="M22" s="22">
        <v>14</v>
      </c>
      <c r="N22" s="25">
        <f t="shared" si="0"/>
        <v>249</v>
      </c>
      <c r="O22" s="30">
        <f t="shared" si="1"/>
        <v>164</v>
      </c>
      <c r="P22" s="15"/>
    </row>
    <row r="23" spans="1:16" s="16" customFormat="1" ht="12" customHeight="1" thickBot="1">
      <c r="A23" s="17"/>
      <c r="B23" s="87" t="s">
        <v>28</v>
      </c>
      <c r="C23" s="19">
        <v>156</v>
      </c>
      <c r="D23" s="20">
        <v>273</v>
      </c>
      <c r="E23" s="21">
        <v>161</v>
      </c>
      <c r="F23" s="20">
        <v>189</v>
      </c>
      <c r="G23" s="21">
        <v>188</v>
      </c>
      <c r="H23" s="19">
        <v>187</v>
      </c>
      <c r="I23" s="22">
        <f>IF(C23&lt;&gt;"",SUM(C23:H23),"")</f>
        <v>1154</v>
      </c>
      <c r="J23" s="23">
        <f>IF(C23&lt;&gt;"",AVERAGE(C23:H23),"")</f>
        <v>192.33333333333334</v>
      </c>
      <c r="K23" s="24">
        <f>IF(C23&lt;&gt;"",MAX(C23:H23),"")</f>
        <v>273</v>
      </c>
      <c r="L23" s="24">
        <f>IF(D23&lt;&gt;"",MAX(C23:H23)-MIN(C23:H23),"")</f>
        <v>117</v>
      </c>
      <c r="M23" s="22">
        <v>15</v>
      </c>
      <c r="N23" s="25">
        <f t="shared" si="0"/>
        <v>273</v>
      </c>
      <c r="O23" s="30">
        <f t="shared" si="1"/>
        <v>156</v>
      </c>
      <c r="P23" s="15"/>
    </row>
    <row r="24" spans="1:16" s="16" customFormat="1" ht="12" customHeight="1" thickBot="1" thickTop="1">
      <c r="A24" s="32"/>
      <c r="B24" s="81" t="s">
        <v>35</v>
      </c>
      <c r="C24" s="27">
        <v>147</v>
      </c>
      <c r="D24" s="28">
        <v>212</v>
      </c>
      <c r="E24" s="29">
        <v>201</v>
      </c>
      <c r="F24" s="28">
        <v>202</v>
      </c>
      <c r="G24" s="29">
        <v>202</v>
      </c>
      <c r="H24" s="28">
        <v>179</v>
      </c>
      <c r="I24" s="22">
        <f>IF(C24&lt;&gt;"",SUM(C24:H24),"")</f>
        <v>1143</v>
      </c>
      <c r="J24" s="23">
        <f>IF(C24&lt;&gt;"",AVERAGE(C24:H24),"")</f>
        <v>190.5</v>
      </c>
      <c r="K24" s="24">
        <f>IF(C24&lt;&gt;"",MAX(C24:H24),"")</f>
        <v>212</v>
      </c>
      <c r="L24" s="24">
        <f>IF(D24&lt;&gt;"",MAX(C24:H24)-MIN(C24:H24),"")</f>
        <v>65</v>
      </c>
      <c r="M24" s="22">
        <v>16</v>
      </c>
      <c r="N24" s="25">
        <f t="shared" si="0"/>
        <v>212</v>
      </c>
      <c r="O24" s="30">
        <f t="shared" si="1"/>
        <v>147</v>
      </c>
      <c r="P24" s="15"/>
    </row>
    <row r="25" spans="1:16" s="16" customFormat="1" ht="12" customHeight="1" thickBot="1" thickTop="1">
      <c r="A25" s="17"/>
      <c r="B25" s="81" t="s">
        <v>51</v>
      </c>
      <c r="C25" s="27">
        <v>207</v>
      </c>
      <c r="D25" s="28">
        <v>175</v>
      </c>
      <c r="E25" s="29">
        <v>183</v>
      </c>
      <c r="F25" s="28">
        <v>183</v>
      </c>
      <c r="G25" s="29">
        <v>165</v>
      </c>
      <c r="H25" s="28">
        <v>210</v>
      </c>
      <c r="I25" s="22">
        <f>IF(C25&lt;&gt;"",SUM(C25:H25),"")</f>
        <v>1123</v>
      </c>
      <c r="J25" s="23">
        <f>IF(C25&lt;&gt;"",AVERAGE(C25:H25),"")</f>
        <v>187.16666666666666</v>
      </c>
      <c r="K25" s="24">
        <f>IF(C25&lt;&gt;"",MAX(C25:H25),"")</f>
        <v>210</v>
      </c>
      <c r="L25" s="24">
        <f>IF(D25&lt;&gt;"",MAX(C25:H25)-MIN(C25:H25),"")</f>
        <v>45</v>
      </c>
      <c r="M25" s="22">
        <v>17</v>
      </c>
      <c r="N25" s="25">
        <f t="shared" si="0"/>
        <v>210</v>
      </c>
      <c r="O25" s="30">
        <f t="shared" si="1"/>
        <v>165</v>
      </c>
      <c r="P25" s="15"/>
    </row>
    <row r="26" spans="1:16" s="16" customFormat="1" ht="12" customHeight="1" thickBot="1" thickTop="1">
      <c r="A26" s="17"/>
      <c r="B26" s="81" t="s">
        <v>27</v>
      </c>
      <c r="C26" s="27">
        <v>198</v>
      </c>
      <c r="D26" s="28">
        <v>181</v>
      </c>
      <c r="E26" s="29">
        <v>215</v>
      </c>
      <c r="F26" s="28">
        <v>179</v>
      </c>
      <c r="G26" s="29">
        <v>157</v>
      </c>
      <c r="H26" s="28">
        <v>188</v>
      </c>
      <c r="I26" s="22">
        <f>IF(C26&lt;&gt;"",SUM(C26:H26),"")</f>
        <v>1118</v>
      </c>
      <c r="J26" s="23">
        <f>IF(C26&lt;&gt;"",AVERAGE(C26:H26),"")</f>
        <v>186.33333333333334</v>
      </c>
      <c r="K26" s="24">
        <f>IF(C26&lt;&gt;"",MAX(C26:H26),"")</f>
        <v>215</v>
      </c>
      <c r="L26" s="24">
        <f>IF(D26&lt;&gt;"",MAX(C26:H26)-MIN(C26:H26),"")</f>
        <v>58</v>
      </c>
      <c r="M26" s="22">
        <v>18</v>
      </c>
      <c r="N26" s="25">
        <f t="shared" si="0"/>
        <v>215</v>
      </c>
      <c r="O26" s="30">
        <f t="shared" si="1"/>
        <v>157</v>
      </c>
      <c r="P26" s="15"/>
    </row>
    <row r="27" spans="1:21" s="16" customFormat="1" ht="12" customHeight="1" thickBot="1" thickTop="1">
      <c r="A27" s="17"/>
      <c r="B27" s="81" t="s">
        <v>39</v>
      </c>
      <c r="C27" s="27">
        <v>187</v>
      </c>
      <c r="D27" s="28">
        <v>217</v>
      </c>
      <c r="E27" s="29">
        <v>153</v>
      </c>
      <c r="F27" s="28">
        <v>187</v>
      </c>
      <c r="G27" s="29">
        <v>184</v>
      </c>
      <c r="H27" s="28">
        <v>183</v>
      </c>
      <c r="I27" s="22">
        <f>IF(C27&lt;&gt;"",SUM(C27:H27),"")</f>
        <v>1111</v>
      </c>
      <c r="J27" s="23">
        <f>IF(C27&lt;&gt;"",AVERAGE(C27:H27),"")</f>
        <v>185.16666666666666</v>
      </c>
      <c r="K27" s="24">
        <f>IF(C27&lt;&gt;"",MAX(C27:H27),"")</f>
        <v>217</v>
      </c>
      <c r="L27" s="24">
        <f>IF(D27&lt;&gt;"",MAX(C27:H27)-MIN(C27:H27),"")</f>
        <v>64</v>
      </c>
      <c r="M27" s="22">
        <v>19</v>
      </c>
      <c r="N27" s="25">
        <f t="shared" si="0"/>
        <v>217</v>
      </c>
      <c r="O27" s="30">
        <f t="shared" si="1"/>
        <v>153</v>
      </c>
      <c r="P27" s="15"/>
      <c r="Q27" s="15"/>
      <c r="R27" s="15"/>
      <c r="S27" s="15"/>
      <c r="T27" s="15"/>
      <c r="U27" s="15"/>
    </row>
    <row r="28" spans="1:21" s="16" customFormat="1" ht="12" customHeight="1" thickBot="1" thickTop="1">
      <c r="A28" s="17"/>
      <c r="B28" s="81" t="s">
        <v>31</v>
      </c>
      <c r="C28" s="27">
        <v>181</v>
      </c>
      <c r="D28" s="28">
        <v>218</v>
      </c>
      <c r="E28" s="29">
        <v>174</v>
      </c>
      <c r="F28" s="28">
        <v>195</v>
      </c>
      <c r="G28" s="29">
        <v>157</v>
      </c>
      <c r="H28" s="28">
        <v>159</v>
      </c>
      <c r="I28" s="22">
        <f>IF(C28&lt;&gt;"",SUM(C28:H28),"")</f>
        <v>1084</v>
      </c>
      <c r="J28" s="23">
        <f>IF(C28&lt;&gt;"",AVERAGE(C28:H28),"")</f>
        <v>180.66666666666666</v>
      </c>
      <c r="K28" s="24">
        <f>IF(C28&lt;&gt;"",MAX(C28:H28),"")</f>
        <v>218</v>
      </c>
      <c r="L28" s="24">
        <f>IF(D28&lt;&gt;"",MAX(C28:H28)-MIN(C28:H28),"")</f>
        <v>61</v>
      </c>
      <c r="M28" s="22">
        <v>20</v>
      </c>
      <c r="N28" s="25">
        <f t="shared" si="0"/>
        <v>218</v>
      </c>
      <c r="O28" s="30">
        <f t="shared" si="1"/>
        <v>157</v>
      </c>
      <c r="P28" s="15"/>
      <c r="Q28" s="15"/>
      <c r="R28" s="15"/>
      <c r="S28" s="15"/>
      <c r="T28" s="15"/>
      <c r="U28" s="15"/>
    </row>
    <row r="29" spans="1:21" s="16" customFormat="1" ht="12" customHeight="1" thickBot="1" thickTop="1">
      <c r="A29" s="32"/>
      <c r="B29" s="81" t="s">
        <v>26</v>
      </c>
      <c r="C29" s="27">
        <v>206</v>
      </c>
      <c r="D29" s="28">
        <v>163</v>
      </c>
      <c r="E29" s="29">
        <v>189</v>
      </c>
      <c r="F29" s="28">
        <v>180</v>
      </c>
      <c r="G29" s="29">
        <v>167</v>
      </c>
      <c r="H29" s="28">
        <v>164</v>
      </c>
      <c r="I29" s="22">
        <f>IF(C29&lt;&gt;"",SUM(C29:H29),"")</f>
        <v>1069</v>
      </c>
      <c r="J29" s="23">
        <f>IF(C29&lt;&gt;"",AVERAGE(C29:H29),"")</f>
        <v>178.16666666666666</v>
      </c>
      <c r="K29" s="24">
        <f>IF(C29&lt;&gt;"",MAX(C29:H29),"")</f>
        <v>206</v>
      </c>
      <c r="L29" s="24">
        <f>IF(D29&lt;&gt;"",MAX(C29:H29)-MIN(C29:H29),"")</f>
        <v>43</v>
      </c>
      <c r="M29" s="22">
        <v>21</v>
      </c>
      <c r="N29" s="25">
        <f t="shared" si="0"/>
        <v>206</v>
      </c>
      <c r="O29" s="30">
        <f t="shared" si="1"/>
        <v>163</v>
      </c>
      <c r="P29" s="15"/>
      <c r="Q29" s="15"/>
      <c r="R29" s="15"/>
      <c r="S29" s="15"/>
      <c r="T29" s="15"/>
      <c r="U29" s="15"/>
    </row>
    <row r="30" spans="1:21" s="16" customFormat="1" ht="12" customHeight="1" thickBot="1" thickTop="1">
      <c r="A30" s="40"/>
      <c r="B30" s="81" t="s">
        <v>57</v>
      </c>
      <c r="C30" s="27">
        <v>161</v>
      </c>
      <c r="D30" s="28">
        <v>186</v>
      </c>
      <c r="E30" s="29">
        <v>185</v>
      </c>
      <c r="F30" s="28">
        <v>169</v>
      </c>
      <c r="G30" s="29">
        <v>156</v>
      </c>
      <c r="H30" s="28">
        <v>205</v>
      </c>
      <c r="I30" s="22">
        <f>IF(C30&lt;&gt;"",SUM(C30:H30),"")</f>
        <v>1062</v>
      </c>
      <c r="J30" s="23">
        <f>IF(C30&lt;&gt;"",AVERAGE(C30:H30),"")</f>
        <v>177</v>
      </c>
      <c r="K30" s="24">
        <f>IF(C30&lt;&gt;"",MAX(C30:H30),"")</f>
        <v>205</v>
      </c>
      <c r="L30" s="24">
        <f>IF(D30&lt;&gt;"",MAX(C30:H30)-MIN(C30:H30),"")</f>
        <v>49</v>
      </c>
      <c r="M30" s="22">
        <v>22</v>
      </c>
      <c r="N30" s="25">
        <f t="shared" si="0"/>
        <v>205</v>
      </c>
      <c r="O30" s="30">
        <f>MIN(C32:H32)</f>
        <v>134</v>
      </c>
      <c r="P30" s="15"/>
      <c r="Q30" s="15"/>
      <c r="R30" s="15"/>
      <c r="S30" s="15"/>
      <c r="T30" s="15"/>
      <c r="U30" s="15"/>
    </row>
    <row r="31" spans="1:21" s="16" customFormat="1" ht="12" customHeight="1" thickBot="1" thickTop="1">
      <c r="A31" s="88"/>
      <c r="B31" s="89" t="s">
        <v>43</v>
      </c>
      <c r="C31" s="36">
        <v>169</v>
      </c>
      <c r="D31" s="37">
        <v>155</v>
      </c>
      <c r="E31" s="38">
        <v>161</v>
      </c>
      <c r="F31" s="37">
        <v>204</v>
      </c>
      <c r="G31" s="38">
        <v>194</v>
      </c>
      <c r="H31" s="37">
        <v>177</v>
      </c>
      <c r="I31" s="90">
        <f>IF(C31&lt;&gt;"",SUM(C31:H31),"")</f>
        <v>1060</v>
      </c>
      <c r="J31" s="91">
        <f>IF(C31&lt;&gt;"",AVERAGE(C31:H31),"")</f>
        <v>176.66666666666666</v>
      </c>
      <c r="K31" s="92">
        <f>IF(C31&lt;&gt;"",MAX(C31:H31),"")</f>
        <v>204</v>
      </c>
      <c r="L31" s="92">
        <f>IF(D31&lt;&gt;"",MAX(C31:H31)-MIN(C31:H31),"")</f>
        <v>49</v>
      </c>
      <c r="M31" s="90">
        <v>23</v>
      </c>
      <c r="N31" s="25">
        <f t="shared" si="0"/>
        <v>204</v>
      </c>
      <c r="O31" s="30"/>
      <c r="P31" s="15"/>
      <c r="Q31" s="15"/>
      <c r="R31" s="15"/>
      <c r="S31" s="15"/>
      <c r="T31" s="15"/>
      <c r="U31" s="15"/>
    </row>
    <row r="32" spans="1:15" s="108" customFormat="1" ht="12" customHeight="1" thickBot="1" thickTop="1">
      <c r="A32" s="98"/>
      <c r="B32" s="99" t="s">
        <v>36</v>
      </c>
      <c r="C32" s="100">
        <v>169</v>
      </c>
      <c r="D32" s="101">
        <v>182</v>
      </c>
      <c r="E32" s="102">
        <v>204</v>
      </c>
      <c r="F32" s="101">
        <v>193</v>
      </c>
      <c r="G32" s="102">
        <v>178</v>
      </c>
      <c r="H32" s="101">
        <v>134</v>
      </c>
      <c r="I32" s="103">
        <f>IF(C32&lt;&gt;"",SUM(C32:H32),"")</f>
        <v>1060</v>
      </c>
      <c r="J32" s="104">
        <f>IF(C32&lt;&gt;"",AVERAGE(C32:H32),"")</f>
        <v>176.66666666666666</v>
      </c>
      <c r="K32" s="105">
        <f>IF(C32&lt;&gt;"",MAX(C32:H32),"")</f>
        <v>204</v>
      </c>
      <c r="L32" s="105">
        <f>IF(D32&lt;&gt;"",MAX(C32:H32)-MIN(C32:H32),"")</f>
        <v>70</v>
      </c>
      <c r="M32" s="103">
        <v>24</v>
      </c>
      <c r="N32" s="106" t="e">
        <f>MAX(#REF!)</f>
        <v>#REF!</v>
      </c>
      <c r="O32" s="107" t="e">
        <f>MIN(#REF!)</f>
        <v>#REF!</v>
      </c>
    </row>
    <row r="33" spans="1:21" s="16" customFormat="1" ht="12" customHeight="1" thickBot="1" thickTop="1">
      <c r="A33" s="93"/>
      <c r="B33" s="94" t="s">
        <v>54</v>
      </c>
      <c r="C33" s="27">
        <v>189</v>
      </c>
      <c r="D33" s="28">
        <v>165</v>
      </c>
      <c r="E33" s="29">
        <v>211</v>
      </c>
      <c r="F33" s="28">
        <v>153</v>
      </c>
      <c r="G33" s="29">
        <v>176</v>
      </c>
      <c r="H33" s="28">
        <v>148</v>
      </c>
      <c r="I33" s="95">
        <f>IF(C33&lt;&gt;"",SUM(C33:H33),"")</f>
        <v>1042</v>
      </c>
      <c r="J33" s="96">
        <f>IF(C33&lt;&gt;"",AVERAGE(C33:H33),"")</f>
        <v>173.66666666666666</v>
      </c>
      <c r="K33" s="97">
        <f>IF(C33&lt;&gt;"",MAX(C33:H33),"")</f>
        <v>211</v>
      </c>
      <c r="L33" s="97">
        <f>IF(D33&lt;&gt;"",MAX(C33:H33)-MIN(C33:H33),"")</f>
        <v>63</v>
      </c>
      <c r="M33" s="95">
        <v>25</v>
      </c>
      <c r="N33" s="25"/>
      <c r="O33" s="30"/>
      <c r="P33" s="15"/>
      <c r="Q33" s="15"/>
      <c r="R33" s="15"/>
      <c r="S33" s="15"/>
      <c r="T33" s="15"/>
      <c r="U33" s="15"/>
    </row>
    <row r="34" spans="1:21" s="16" customFormat="1" ht="12" customHeight="1" thickBot="1" thickTop="1">
      <c r="A34" s="40"/>
      <c r="B34" s="82" t="s">
        <v>58</v>
      </c>
      <c r="C34" s="27">
        <v>150</v>
      </c>
      <c r="D34" s="28">
        <v>151</v>
      </c>
      <c r="E34" s="29">
        <v>184</v>
      </c>
      <c r="F34" s="28">
        <v>173</v>
      </c>
      <c r="G34" s="29">
        <v>168</v>
      </c>
      <c r="H34" s="28">
        <v>192</v>
      </c>
      <c r="I34" s="22">
        <f>IF(C34&lt;&gt;"",SUM(C34:H34),"")</f>
        <v>1018</v>
      </c>
      <c r="J34" s="23">
        <f>IF(C34&lt;&gt;"",AVERAGE(C34:H34),"")</f>
        <v>169.66666666666666</v>
      </c>
      <c r="K34" s="24">
        <f>IF(C34&lt;&gt;"",MAX(C34:H34),"")</f>
        <v>192</v>
      </c>
      <c r="L34" s="24">
        <f>IF(D34&lt;&gt;"",MAX(C34:H34)-MIN(C34:H34),"")</f>
        <v>42</v>
      </c>
      <c r="M34" s="22">
        <v>26</v>
      </c>
      <c r="N34" s="25"/>
      <c r="O34" s="30"/>
      <c r="P34" s="15"/>
      <c r="Q34" s="15"/>
      <c r="R34" s="15"/>
      <c r="S34" s="15"/>
      <c r="T34" s="15"/>
      <c r="U34" s="15"/>
    </row>
    <row r="35" spans="1:21" s="16" customFormat="1" ht="12" customHeight="1" thickBot="1" thickTop="1">
      <c r="A35" s="41"/>
      <c r="B35" s="81" t="s">
        <v>34</v>
      </c>
      <c r="C35" s="27">
        <v>182</v>
      </c>
      <c r="D35" s="28">
        <v>147</v>
      </c>
      <c r="E35" s="29">
        <v>146</v>
      </c>
      <c r="F35" s="28">
        <v>168</v>
      </c>
      <c r="G35" s="29">
        <v>163</v>
      </c>
      <c r="H35" s="28">
        <v>179</v>
      </c>
      <c r="I35" s="22">
        <f>IF(C35&lt;&gt;"",SUM(C35:H35),"")</f>
        <v>985</v>
      </c>
      <c r="J35" s="23">
        <f>IF(C35&lt;&gt;"",AVERAGE(C35:H35),"")</f>
        <v>164.16666666666666</v>
      </c>
      <c r="K35" s="24">
        <f>IF(C35&lt;&gt;"",MAX(C35:H35),"")</f>
        <v>182</v>
      </c>
      <c r="L35" s="24">
        <f>IF(D35&lt;&gt;"",MAX(C35:H35)-MIN(C35:H35),"")</f>
        <v>36</v>
      </c>
      <c r="M35" s="22">
        <v>27</v>
      </c>
      <c r="N35" s="25"/>
      <c r="O35" s="30"/>
      <c r="P35" s="15"/>
      <c r="Q35" s="15"/>
      <c r="R35" s="15"/>
      <c r="S35" s="15"/>
      <c r="T35" s="15"/>
      <c r="U35" s="15"/>
    </row>
    <row r="36" spans="1:21" s="16" customFormat="1" ht="12" customHeight="1" thickBot="1" thickTop="1">
      <c r="A36" s="41"/>
      <c r="B36" s="81" t="s">
        <v>38</v>
      </c>
      <c r="C36" s="27">
        <v>160</v>
      </c>
      <c r="D36" s="28">
        <v>133</v>
      </c>
      <c r="E36" s="29">
        <v>174</v>
      </c>
      <c r="F36" s="28">
        <v>180</v>
      </c>
      <c r="G36" s="29">
        <v>153</v>
      </c>
      <c r="H36" s="28">
        <v>169</v>
      </c>
      <c r="I36" s="22">
        <f>IF(C36&lt;&gt;"",SUM(C36:H36),"")</f>
        <v>969</v>
      </c>
      <c r="J36" s="23">
        <f>IF(C36&lt;&gt;"",AVERAGE(C36:H36),"")</f>
        <v>161.5</v>
      </c>
      <c r="K36" s="24">
        <f>IF(C36&lt;&gt;"",MAX(C36:H36),"")</f>
        <v>180</v>
      </c>
      <c r="L36" s="24">
        <f>IF(D36&lt;&gt;"",MAX(C36:H36)-MIN(C36:H36),"")</f>
        <v>47</v>
      </c>
      <c r="M36" s="22">
        <v>28</v>
      </c>
      <c r="N36" s="25"/>
      <c r="O36" s="30"/>
      <c r="P36" s="15"/>
      <c r="Q36" s="15"/>
      <c r="R36" s="15"/>
      <c r="S36" s="15"/>
      <c r="T36" s="15"/>
      <c r="U36" s="15"/>
    </row>
    <row r="37" spans="1:21" s="16" customFormat="1" ht="12" customHeight="1" thickBot="1" thickTop="1">
      <c r="A37" s="41"/>
      <c r="B37" s="81" t="s">
        <v>50</v>
      </c>
      <c r="C37" s="27">
        <v>140</v>
      </c>
      <c r="D37" s="28">
        <v>142</v>
      </c>
      <c r="E37" s="29">
        <v>189</v>
      </c>
      <c r="F37" s="28">
        <v>148</v>
      </c>
      <c r="G37" s="29">
        <v>162</v>
      </c>
      <c r="H37" s="28">
        <v>177</v>
      </c>
      <c r="I37" s="22">
        <f>IF(C37&lt;&gt;"",SUM(C37:H37),"")</f>
        <v>958</v>
      </c>
      <c r="J37" s="23">
        <f>IF(C37&lt;&gt;"",AVERAGE(C37:H37),"")</f>
        <v>159.66666666666666</v>
      </c>
      <c r="K37" s="24">
        <f>IF(C37&lt;&gt;"",MAX(C37:H37),"")</f>
        <v>189</v>
      </c>
      <c r="L37" s="24">
        <f>IF(D37&lt;&gt;"",MAX(C37:H37)-MIN(C37:H37),"")</f>
        <v>49</v>
      </c>
      <c r="M37" s="22">
        <v>29</v>
      </c>
      <c r="N37" s="25"/>
      <c r="O37" s="30"/>
      <c r="P37" s="15"/>
      <c r="Q37" s="15"/>
      <c r="R37" s="15"/>
      <c r="S37" s="15"/>
      <c r="T37" s="15"/>
      <c r="U37" s="15"/>
    </row>
    <row r="38" spans="1:21" s="16" customFormat="1" ht="12" customHeight="1" thickBot="1" thickTop="1">
      <c r="A38" s="41"/>
      <c r="B38" s="81" t="s">
        <v>29</v>
      </c>
      <c r="C38" s="27">
        <v>162</v>
      </c>
      <c r="D38" s="28">
        <v>166</v>
      </c>
      <c r="E38" s="29">
        <v>144</v>
      </c>
      <c r="F38" s="28">
        <v>147</v>
      </c>
      <c r="G38" s="29">
        <v>154</v>
      </c>
      <c r="H38" s="28">
        <v>174</v>
      </c>
      <c r="I38" s="22">
        <f>IF(C38&lt;&gt;"",SUM(C38:H38),"")</f>
        <v>947</v>
      </c>
      <c r="J38" s="23">
        <f>IF(C38&lt;&gt;"",AVERAGE(C38:H38),"")</f>
        <v>157.83333333333334</v>
      </c>
      <c r="K38" s="24">
        <f>IF(C38&lt;&gt;"",MAX(C38:H38),"")</f>
        <v>174</v>
      </c>
      <c r="L38" s="24">
        <f>IF(D38&lt;&gt;"",MAX(C38:H38)-MIN(C38:H38),"")</f>
        <v>30</v>
      </c>
      <c r="M38" s="22">
        <v>30</v>
      </c>
      <c r="N38" s="25"/>
      <c r="O38" s="30"/>
      <c r="P38" s="15"/>
      <c r="Q38" s="15"/>
      <c r="R38" s="15"/>
      <c r="S38" s="15"/>
      <c r="T38" s="15"/>
      <c r="U38" s="15"/>
    </row>
    <row r="39" spans="1:21" s="16" customFormat="1" ht="12" customHeight="1" thickBot="1" thickTop="1">
      <c r="A39" s="41"/>
      <c r="B39" s="82" t="s">
        <v>56</v>
      </c>
      <c r="C39" s="27">
        <v>153</v>
      </c>
      <c r="D39" s="28">
        <v>163</v>
      </c>
      <c r="E39" s="29">
        <v>198</v>
      </c>
      <c r="F39" s="28">
        <v>142</v>
      </c>
      <c r="G39" s="29">
        <v>140</v>
      </c>
      <c r="H39" s="28">
        <v>140</v>
      </c>
      <c r="I39" s="22">
        <f>IF(C39&lt;&gt;"",SUM(C39:H39),"")</f>
        <v>936</v>
      </c>
      <c r="J39" s="23">
        <f>IF(C39&lt;&gt;"",AVERAGE(C39:H39),"")</f>
        <v>156</v>
      </c>
      <c r="K39" s="24">
        <f>IF(C39&lt;&gt;"",MAX(C39:H39),"")</f>
        <v>198</v>
      </c>
      <c r="L39" s="24">
        <f>IF(D39&lt;&gt;"",MAX(C39:H39)-MIN(C39:H39),"")</f>
        <v>58</v>
      </c>
      <c r="M39" s="22">
        <v>31</v>
      </c>
      <c r="N39" s="25"/>
      <c r="O39" s="30"/>
      <c r="P39" s="15"/>
      <c r="Q39" s="15"/>
      <c r="R39" s="15"/>
      <c r="S39" s="15"/>
      <c r="T39" s="15"/>
      <c r="U39" s="15"/>
    </row>
    <row r="40" spans="1:21" s="16" customFormat="1" ht="12" customHeight="1" thickBot="1">
      <c r="A40" s="41"/>
      <c r="B40" s="18"/>
      <c r="C40" s="27"/>
      <c r="D40" s="28"/>
      <c r="E40" s="29"/>
      <c r="F40" s="28"/>
      <c r="G40" s="29"/>
      <c r="H40" s="28"/>
      <c r="I40" s="22">
        <f>IF(C40&lt;&gt;"",SUM(C40:H40),"")</f>
      </c>
      <c r="J40" s="23">
        <f>IF(C40&lt;&gt;"",AVERAGE(C40:H40),"")</f>
      </c>
      <c r="K40" s="24">
        <f>IF(C40&lt;&gt;"",MAX(C40:H40),"")</f>
      </c>
      <c r="L40" s="24">
        <f>IF(D40&lt;&gt;"",MAX(C40:H40)-MIN(C40:H40),"")</f>
      </c>
      <c r="M40" s="22">
        <v>32</v>
      </c>
      <c r="N40" s="25"/>
      <c r="O40" s="30"/>
      <c r="P40" s="15"/>
      <c r="Q40" s="15"/>
      <c r="R40" s="15"/>
      <c r="S40" s="15"/>
      <c r="T40" s="15"/>
      <c r="U40" s="15"/>
    </row>
    <row r="41" spans="1:21" s="16" customFormat="1" ht="12" customHeight="1">
      <c r="A41" s="41"/>
      <c r="B41" s="42"/>
      <c r="C41" s="27"/>
      <c r="D41" s="28"/>
      <c r="E41" s="29"/>
      <c r="F41" s="28"/>
      <c r="G41" s="29"/>
      <c r="H41" s="28"/>
      <c r="I41" s="22">
        <f>IF(C41&lt;&gt;"",SUM(C41:H41),"")</f>
      </c>
      <c r="J41" s="23">
        <f>IF(C41&lt;&gt;"",AVERAGE(C41:H41),"")</f>
      </c>
      <c r="K41" s="24">
        <f>IF(C41&lt;&gt;"",MAX(C41:H41),"")</f>
      </c>
      <c r="L41" s="24">
        <f>IF(D41&lt;&gt;"",MAX(C41:H41)-MIN(C41:H41),"")</f>
      </c>
      <c r="M41" s="22">
        <v>33</v>
      </c>
      <c r="N41" s="25"/>
      <c r="O41" s="30"/>
      <c r="P41" s="15"/>
      <c r="Q41" s="15"/>
      <c r="R41" s="15"/>
      <c r="S41" s="15"/>
      <c r="T41" s="15"/>
      <c r="U41" s="15"/>
    </row>
    <row r="42" spans="1:21" s="16" customFormat="1" ht="12" customHeight="1">
      <c r="A42" s="40"/>
      <c r="B42" s="42"/>
      <c r="C42" s="27"/>
      <c r="D42" s="28"/>
      <c r="E42" s="29"/>
      <c r="F42" s="28"/>
      <c r="G42" s="29"/>
      <c r="H42" s="28"/>
      <c r="I42" s="22">
        <f>IF(C42&lt;&gt;"",SUM(C42:H42),"")</f>
      </c>
      <c r="J42" s="23">
        <f>IF(C42&lt;&gt;"",AVERAGE(C42:H42),"")</f>
      </c>
      <c r="K42" s="24">
        <f>IF(C42&lt;&gt;"",MAX(C42:H42),"")</f>
      </c>
      <c r="L42" s="24">
        <f>IF(D42&lt;&gt;"",MAX(C42:H42)-MIN(C42:H42),"")</f>
      </c>
      <c r="M42" s="22">
        <v>34</v>
      </c>
      <c r="N42" s="25"/>
      <c r="O42" s="30"/>
      <c r="P42" s="15"/>
      <c r="Q42" s="15"/>
      <c r="R42" s="15"/>
      <c r="S42" s="15"/>
      <c r="T42" s="15"/>
      <c r="U42" s="15"/>
    </row>
    <row r="43" spans="1:21" s="16" customFormat="1" ht="12" customHeight="1">
      <c r="A43" s="41"/>
      <c r="B43" s="42"/>
      <c r="C43" s="27"/>
      <c r="D43" s="28"/>
      <c r="E43" s="29"/>
      <c r="F43" s="28"/>
      <c r="G43" s="29"/>
      <c r="H43" s="28"/>
      <c r="I43" s="22">
        <f>IF(C43&lt;&gt;"",SUM(C43:H43),"")</f>
      </c>
      <c r="J43" s="23">
        <f>IF(C43&lt;&gt;"",AVERAGE(C43:H43),"")</f>
      </c>
      <c r="K43" s="24">
        <f>IF(C43&lt;&gt;"",MAX(C43:H43),"")</f>
      </c>
      <c r="L43" s="24">
        <f>IF(D43&lt;&gt;"",MAX(C43:H43)-MIN(C43:H43),"")</f>
      </c>
      <c r="M43" s="22">
        <v>35</v>
      </c>
      <c r="N43" s="25"/>
      <c r="O43" s="30"/>
      <c r="P43" s="15"/>
      <c r="Q43" s="15"/>
      <c r="R43" s="15"/>
      <c r="S43" s="15"/>
      <c r="T43" s="15"/>
      <c r="U43" s="15"/>
    </row>
    <row r="44" spans="1:21" s="16" customFormat="1" ht="12" customHeight="1">
      <c r="A44" s="40"/>
      <c r="B44" s="42"/>
      <c r="C44" s="27"/>
      <c r="D44" s="28"/>
      <c r="E44" s="29"/>
      <c r="F44" s="28"/>
      <c r="G44" s="29"/>
      <c r="H44" s="28"/>
      <c r="I44" s="22">
        <f>IF(C44&lt;&gt;"",SUM(C44:H44),"")</f>
      </c>
      <c r="J44" s="23">
        <f>IF(C44&lt;&gt;"",AVERAGE(C44:H44),"")</f>
      </c>
      <c r="K44" s="24">
        <f>IF(C44&lt;&gt;"",MAX(C44:H44),"")</f>
      </c>
      <c r="L44" s="24">
        <f>IF(D44&lt;&gt;"",MAX(C44:H44)-MIN(C44:H44),"")</f>
      </c>
      <c r="M44" s="22">
        <v>36</v>
      </c>
      <c r="N44" s="25"/>
      <c r="O44" s="30"/>
      <c r="P44" s="15"/>
      <c r="Q44" s="15"/>
      <c r="R44" s="15"/>
      <c r="S44" s="15"/>
      <c r="T44" s="15"/>
      <c r="U44" s="15"/>
    </row>
    <row r="45" spans="1:21" s="16" customFormat="1" ht="12" customHeight="1">
      <c r="A45" s="41"/>
      <c r="B45" s="42"/>
      <c r="C45" s="27"/>
      <c r="D45" s="28"/>
      <c r="E45" s="29"/>
      <c r="F45" s="28"/>
      <c r="G45" s="29"/>
      <c r="H45" s="28"/>
      <c r="I45" s="22">
        <f>IF(C45&lt;&gt;"",SUM(C45:H45),"")</f>
      </c>
      <c r="J45" s="23">
        <f>IF(C45&lt;&gt;"",AVERAGE(C45:H45),"")</f>
      </c>
      <c r="K45" s="24">
        <f>IF(C45&lt;&gt;"",MAX(C45:H45),"")</f>
      </c>
      <c r="L45" s="24">
        <f>IF(D45&lt;&gt;"",MAX(C45:H45)-MIN(C45:H45),"")</f>
      </c>
      <c r="M45" s="22">
        <v>37</v>
      </c>
      <c r="N45" s="25"/>
      <c r="O45" s="30"/>
      <c r="P45" s="15"/>
      <c r="Q45" s="15"/>
      <c r="R45" s="15"/>
      <c r="S45" s="15"/>
      <c r="T45" s="15"/>
      <c r="U45" s="15"/>
    </row>
    <row r="46" spans="1:21" s="16" customFormat="1" ht="12" customHeight="1">
      <c r="A46" s="40"/>
      <c r="B46" s="42"/>
      <c r="C46" s="27"/>
      <c r="D46" s="28"/>
      <c r="E46" s="29"/>
      <c r="F46" s="28"/>
      <c r="G46" s="29"/>
      <c r="H46" s="28"/>
      <c r="I46" s="22">
        <f>IF(C46&lt;&gt;"",SUM(C46:H46),"")</f>
      </c>
      <c r="J46" s="23">
        <f>IF(C46&lt;&gt;"",AVERAGE(C46:H46),"")</f>
      </c>
      <c r="K46" s="24">
        <f>IF(C46&lt;&gt;"",MAX(C46:H46),"")</f>
      </c>
      <c r="L46" s="24">
        <f>IF(D46&lt;&gt;"",MAX(C46:H46)-MIN(C46:H46),"")</f>
      </c>
      <c r="M46" s="22">
        <v>38</v>
      </c>
      <c r="N46" s="25"/>
      <c r="O46" s="30"/>
      <c r="P46" s="15"/>
      <c r="Q46" s="15"/>
      <c r="R46" s="15"/>
      <c r="S46" s="15"/>
      <c r="T46" s="15"/>
      <c r="U46" s="15"/>
    </row>
    <row r="47" spans="1:16" s="46" customFormat="1" ht="12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5" t="e">
        <f>MAX(#REF!)</f>
        <v>#REF!</v>
      </c>
      <c r="O47" s="44" t="e">
        <f>MIN(#REF!)</f>
        <v>#REF!</v>
      </c>
      <c r="P47" s="45"/>
    </row>
    <row r="48" spans="1:16" s="46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25" t="e">
        <f>MAX(#REF!)</f>
        <v>#REF!</v>
      </c>
      <c r="O48" s="44" t="e">
        <f>MIN(#REF!)</f>
        <v>#REF!</v>
      </c>
      <c r="P48" s="47"/>
    </row>
    <row r="49" spans="1:16" s="46" customFormat="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25" t="e">
        <f>MAX(#REF!)</f>
        <v>#REF!</v>
      </c>
      <c r="O49" s="44" t="e">
        <f>MIN(#REF!)</f>
        <v>#REF!</v>
      </c>
      <c r="P49" s="47"/>
    </row>
    <row r="50" spans="1:16" s="46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5"/>
      <c r="O50" s="44"/>
      <c r="P50" s="47"/>
    </row>
    <row r="51" spans="1:16" s="46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5"/>
      <c r="O51" s="44"/>
      <c r="P51" s="47"/>
    </row>
    <row r="52" spans="1:16" s="46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5"/>
      <c r="O52" s="44"/>
      <c r="P52" s="47"/>
    </row>
    <row r="53" spans="1:16" s="46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5"/>
      <c r="O53" s="44"/>
      <c r="P53" s="47"/>
    </row>
    <row r="54" spans="1:16" s="46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5" t="e">
        <f>MAX(#REF!)</f>
        <v>#REF!</v>
      </c>
      <c r="O54" s="44" t="e">
        <f>MIN(#REF!)</f>
        <v>#REF!</v>
      </c>
      <c r="P54" s="47"/>
    </row>
    <row r="55" spans="1:15" s="16" customFormat="1" ht="12.75" customHeight="1" hidden="1">
      <c r="A55"/>
      <c r="B55"/>
      <c r="C55" s="48"/>
      <c r="D55"/>
      <c r="E55"/>
      <c r="F55"/>
      <c r="G55"/>
      <c r="H55"/>
      <c r="I55"/>
      <c r="J55"/>
      <c r="K55"/>
      <c r="L55"/>
      <c r="M55"/>
      <c r="N55" s="25" t="e">
        <f>MAX(#REF!)</f>
        <v>#REF!</v>
      </c>
      <c r="O55" s="49"/>
    </row>
    <row r="56" spans="1:14" s="16" customFormat="1" ht="12.75">
      <c r="A56"/>
      <c r="B56"/>
      <c r="C56" s="48"/>
      <c r="D56"/>
      <c r="E56"/>
      <c r="F56"/>
      <c r="G56"/>
      <c r="H56"/>
      <c r="I56"/>
      <c r="J56"/>
      <c r="K56"/>
      <c r="L56"/>
      <c r="M56"/>
      <c r="N56" s="43"/>
    </row>
    <row r="57" ht="12.75">
      <c r="C57" s="48"/>
    </row>
    <row r="58" ht="12.75">
      <c r="C58" s="48"/>
    </row>
    <row r="59" ht="12.75">
      <c r="C59" s="48"/>
    </row>
    <row r="60" ht="12.75">
      <c r="C60" s="48"/>
    </row>
    <row r="61" ht="12.75">
      <c r="C61" s="48"/>
    </row>
  </sheetData>
  <sheetProtection selectLockedCells="1" selectUnlockedCells="1"/>
  <printOptions/>
  <pageMargins left="0.8597222222222223" right="0.050694444444444445" top="0.10972222222222222" bottom="0.21736111111111112" header="0.5118055555555555" footer="0.5118055555555555"/>
  <pageSetup horizontalDpi="300" verticalDpi="300" orientation="portrait" paperSize="9" scale="81" r:id="rId4"/>
  <drawing r:id="rId3"/>
  <legacyDrawing r:id="rId2"/>
  <oleObjects>
    <oleObject progId="Рисунок Microsoft Word" shapeId="568619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0"/>
  <sheetViews>
    <sheetView tabSelected="1" zoomScale="60" zoomScaleNormal="60" workbookViewId="0" topLeftCell="A5">
      <selection activeCell="L37" sqref="L37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8.7109375" style="0" customWidth="1"/>
    <col min="4" max="4" width="6.7109375" style="0" customWidth="1"/>
    <col min="5" max="5" width="2.7109375" style="0" customWidth="1"/>
    <col min="6" max="6" width="5.28125" style="0" customWidth="1"/>
    <col min="7" max="7" width="22.00390625" style="0" customWidth="1"/>
    <col min="8" max="8" width="6.421875" style="0" customWidth="1"/>
    <col min="9" max="9" width="6.8515625" style="0" customWidth="1"/>
    <col min="10" max="10" width="3.57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5.281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  <col min="20" max="16384" width="11.57421875" style="0" customWidth="1"/>
  </cols>
  <sheetData>
    <row r="2" spans="2:14" ht="24">
      <c r="B2" s="50" t="s">
        <v>14</v>
      </c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1"/>
    </row>
    <row r="4" spans="1:20" ht="15">
      <c r="A4" s="53" t="s">
        <v>15</v>
      </c>
      <c r="F4" s="53" t="s">
        <v>16</v>
      </c>
      <c r="T4" s="54"/>
    </row>
    <row r="5" spans="1:14" ht="15">
      <c r="A5" s="55">
        <v>24</v>
      </c>
      <c r="B5" s="56" t="s">
        <v>36</v>
      </c>
      <c r="C5" s="56">
        <v>242</v>
      </c>
      <c r="D5" s="56">
        <v>160</v>
      </c>
      <c r="E5" s="57"/>
      <c r="F5" s="55">
        <v>9</v>
      </c>
      <c r="G5" s="56" t="s">
        <v>40</v>
      </c>
      <c r="H5" s="56">
        <v>201</v>
      </c>
      <c r="I5" s="56">
        <v>251</v>
      </c>
      <c r="K5" s="58">
        <v>5</v>
      </c>
      <c r="L5" s="59"/>
      <c r="M5" s="59"/>
      <c r="N5" s="59"/>
    </row>
    <row r="6" spans="1:14" ht="15">
      <c r="A6" s="55">
        <v>9</v>
      </c>
      <c r="B6" s="56" t="s">
        <v>40</v>
      </c>
      <c r="C6" s="56">
        <v>221</v>
      </c>
      <c r="D6" s="56">
        <v>209</v>
      </c>
      <c r="F6" s="55">
        <v>1</v>
      </c>
      <c r="G6" s="56" t="s">
        <v>41</v>
      </c>
      <c r="H6" s="56">
        <v>191</v>
      </c>
      <c r="I6" s="56">
        <v>195</v>
      </c>
      <c r="K6" s="55">
        <v>9</v>
      </c>
      <c r="L6" s="56" t="s">
        <v>40</v>
      </c>
      <c r="M6" s="56">
        <v>184</v>
      </c>
      <c r="N6" s="56">
        <v>203</v>
      </c>
    </row>
    <row r="7" spans="1:14" ht="15">
      <c r="A7" s="60" t="s">
        <v>17</v>
      </c>
      <c r="F7" s="60" t="s">
        <v>18</v>
      </c>
      <c r="G7" s="53"/>
      <c r="H7" s="53"/>
      <c r="I7" s="53"/>
      <c r="K7" s="55">
        <v>5</v>
      </c>
      <c r="L7" s="56" t="s">
        <v>46</v>
      </c>
      <c r="M7" s="56">
        <v>207</v>
      </c>
      <c r="N7" s="56">
        <v>183</v>
      </c>
    </row>
    <row r="8" spans="1:17" ht="15">
      <c r="A8" s="55">
        <v>22</v>
      </c>
      <c r="B8" s="56" t="s">
        <v>57</v>
      </c>
      <c r="C8" s="56">
        <v>183</v>
      </c>
      <c r="D8" s="56">
        <v>160</v>
      </c>
      <c r="E8" s="57"/>
      <c r="F8" s="55">
        <v>11</v>
      </c>
      <c r="G8" s="56" t="s">
        <v>49</v>
      </c>
      <c r="H8" s="56">
        <v>153</v>
      </c>
      <c r="I8" s="56">
        <v>154</v>
      </c>
      <c r="K8" s="58">
        <v>6</v>
      </c>
      <c r="L8" s="59"/>
      <c r="M8" s="59"/>
      <c r="N8" s="59"/>
      <c r="P8" s="53">
        <v>7</v>
      </c>
      <c r="Q8" s="53"/>
    </row>
    <row r="9" spans="1:19" ht="15">
      <c r="A9" s="55">
        <v>11</v>
      </c>
      <c r="B9" s="56" t="s">
        <v>49</v>
      </c>
      <c r="C9" s="56">
        <v>227</v>
      </c>
      <c r="D9" s="56">
        <v>171</v>
      </c>
      <c r="F9" s="55">
        <v>5</v>
      </c>
      <c r="G9" s="56" t="s">
        <v>46</v>
      </c>
      <c r="H9" s="56">
        <v>147</v>
      </c>
      <c r="I9" s="56">
        <v>166</v>
      </c>
      <c r="K9" s="58"/>
      <c r="L9" s="59"/>
      <c r="M9" s="59"/>
      <c r="N9" s="59"/>
      <c r="P9" s="55">
        <v>5</v>
      </c>
      <c r="Q9" s="56" t="s">
        <v>46</v>
      </c>
      <c r="R9" s="56">
        <v>198</v>
      </c>
      <c r="S9" s="56">
        <v>165</v>
      </c>
    </row>
    <row r="10" spans="1:19" ht="15">
      <c r="A10" s="60" t="s">
        <v>19</v>
      </c>
      <c r="F10" s="60" t="s">
        <v>20</v>
      </c>
      <c r="G10" s="53"/>
      <c r="H10" s="53"/>
      <c r="I10" s="53"/>
      <c r="L10" s="53"/>
      <c r="M10" s="53"/>
      <c r="N10" s="53"/>
      <c r="P10" s="55">
        <v>3</v>
      </c>
      <c r="Q10" s="56" t="s">
        <v>66</v>
      </c>
      <c r="R10" s="56">
        <v>228</v>
      </c>
      <c r="S10" s="56">
        <v>174</v>
      </c>
    </row>
    <row r="11" spans="1:17" ht="15">
      <c r="A11" s="55">
        <v>20</v>
      </c>
      <c r="B11" s="56" t="s">
        <v>31</v>
      </c>
      <c r="C11" s="56">
        <v>175</v>
      </c>
      <c r="D11" s="56">
        <v>197</v>
      </c>
      <c r="E11" s="57"/>
      <c r="F11" s="55">
        <v>13</v>
      </c>
      <c r="G11" s="56" t="s">
        <v>30</v>
      </c>
      <c r="H11" s="56">
        <v>182</v>
      </c>
      <c r="I11" s="56">
        <v>195</v>
      </c>
      <c r="K11" s="58">
        <v>3</v>
      </c>
      <c r="L11" s="59"/>
      <c r="M11" s="59"/>
      <c r="N11" s="59"/>
      <c r="P11" s="53">
        <v>8</v>
      </c>
      <c r="Q11" s="53"/>
    </row>
    <row r="12" spans="1:17" ht="15">
      <c r="A12" s="55">
        <v>13</v>
      </c>
      <c r="B12" s="56" t="s">
        <v>30</v>
      </c>
      <c r="C12" s="56">
        <v>204</v>
      </c>
      <c r="D12" s="56">
        <v>228</v>
      </c>
      <c r="F12" s="55">
        <v>3</v>
      </c>
      <c r="G12" s="56" t="s">
        <v>53</v>
      </c>
      <c r="H12" s="56">
        <v>228</v>
      </c>
      <c r="I12" s="56">
        <v>194</v>
      </c>
      <c r="K12" s="55">
        <v>3</v>
      </c>
      <c r="L12" s="56" t="s">
        <v>53</v>
      </c>
      <c r="M12" s="56">
        <v>214</v>
      </c>
      <c r="N12" s="56">
        <v>207</v>
      </c>
      <c r="P12" s="53"/>
      <c r="Q12" s="53"/>
    </row>
    <row r="13" spans="1:17" ht="15">
      <c r="A13" s="60" t="s">
        <v>21</v>
      </c>
      <c r="F13" s="60" t="s">
        <v>22</v>
      </c>
      <c r="G13" s="53"/>
      <c r="H13" s="53"/>
      <c r="I13" s="53"/>
      <c r="K13" s="55">
        <v>15</v>
      </c>
      <c r="L13" s="56" t="s">
        <v>28</v>
      </c>
      <c r="M13" s="56">
        <v>182</v>
      </c>
      <c r="N13" s="56">
        <v>187</v>
      </c>
      <c r="P13" s="53"/>
      <c r="Q13" s="53"/>
    </row>
    <row r="14" spans="1:17" ht="15">
      <c r="A14" s="55">
        <v>18</v>
      </c>
      <c r="B14" s="56" t="s">
        <v>27</v>
      </c>
      <c r="C14" s="56">
        <v>176</v>
      </c>
      <c r="D14" s="56">
        <v>163</v>
      </c>
      <c r="E14" s="57"/>
      <c r="F14" s="55">
        <v>15</v>
      </c>
      <c r="G14" s="56" t="s">
        <v>28</v>
      </c>
      <c r="H14" s="56">
        <v>213</v>
      </c>
      <c r="I14" s="56">
        <v>207</v>
      </c>
      <c r="K14" s="58">
        <v>4</v>
      </c>
      <c r="L14" s="59"/>
      <c r="M14" s="59"/>
      <c r="N14" s="59"/>
      <c r="P14" s="53"/>
      <c r="Q14" s="53"/>
    </row>
    <row r="15" spans="1:17" ht="15">
      <c r="A15" s="55">
        <v>15</v>
      </c>
      <c r="B15" s="56" t="s">
        <v>28</v>
      </c>
      <c r="C15" s="56">
        <v>191</v>
      </c>
      <c r="D15" s="56">
        <v>188</v>
      </c>
      <c r="F15" s="55">
        <v>7</v>
      </c>
      <c r="G15" s="56" t="s">
        <v>45</v>
      </c>
      <c r="H15" s="56">
        <v>171</v>
      </c>
      <c r="I15" s="56">
        <v>196</v>
      </c>
      <c r="K15" s="58"/>
      <c r="L15" s="59"/>
      <c r="M15" s="59"/>
      <c r="N15" s="59"/>
      <c r="P15" s="53"/>
      <c r="Q15" s="53"/>
    </row>
    <row r="16" spans="1:17" ht="15">
      <c r="A16" s="53" t="s">
        <v>22</v>
      </c>
      <c r="D16" s="109"/>
      <c r="F16" s="53" t="s">
        <v>21</v>
      </c>
      <c r="P16" s="53"/>
      <c r="Q16" s="53"/>
    </row>
    <row r="17" spans="1:17" ht="15">
      <c r="A17" s="55">
        <v>17</v>
      </c>
      <c r="B17" s="56" t="s">
        <v>51</v>
      </c>
      <c r="C17" s="56">
        <v>185</v>
      </c>
      <c r="D17" s="56">
        <v>174</v>
      </c>
      <c r="E17" s="57"/>
      <c r="F17" s="55">
        <v>16</v>
      </c>
      <c r="G17" s="56" t="s">
        <v>35</v>
      </c>
      <c r="H17" s="56">
        <v>252</v>
      </c>
      <c r="I17" s="56">
        <v>200</v>
      </c>
      <c r="P17" s="53"/>
      <c r="Q17" s="53"/>
    </row>
    <row r="18" spans="1:17" ht="15">
      <c r="A18" s="55">
        <v>16</v>
      </c>
      <c r="B18" s="56" t="s">
        <v>35</v>
      </c>
      <c r="C18" s="56">
        <v>184</v>
      </c>
      <c r="D18" s="56">
        <v>211</v>
      </c>
      <c r="F18" s="55">
        <v>8</v>
      </c>
      <c r="G18" s="56" t="s">
        <v>33</v>
      </c>
      <c r="H18" s="56">
        <v>235</v>
      </c>
      <c r="I18" s="56">
        <v>180</v>
      </c>
      <c r="K18" s="53">
        <v>7</v>
      </c>
      <c r="L18" s="53"/>
      <c r="P18" s="53"/>
      <c r="Q18" s="53"/>
    </row>
    <row r="19" spans="1:17" ht="15">
      <c r="A19" s="53" t="s">
        <v>20</v>
      </c>
      <c r="F19" s="53" t="s">
        <v>19</v>
      </c>
      <c r="K19" s="55">
        <v>16</v>
      </c>
      <c r="L19" s="56" t="s">
        <v>35</v>
      </c>
      <c r="M19" s="56">
        <v>158</v>
      </c>
      <c r="N19" s="56">
        <v>156</v>
      </c>
      <c r="P19" s="53"/>
      <c r="Q19" s="53"/>
    </row>
    <row r="20" spans="1:17" ht="15">
      <c r="A20" s="55">
        <v>19</v>
      </c>
      <c r="B20" s="56" t="s">
        <v>39</v>
      </c>
      <c r="C20" s="56">
        <v>226</v>
      </c>
      <c r="D20" s="56">
        <v>185</v>
      </c>
      <c r="F20" s="55">
        <v>19</v>
      </c>
      <c r="G20" s="56" t="s">
        <v>39</v>
      </c>
      <c r="H20" s="56">
        <v>189</v>
      </c>
      <c r="I20" s="56">
        <v>179</v>
      </c>
      <c r="K20" s="55">
        <v>4</v>
      </c>
      <c r="L20" s="56" t="s">
        <v>47</v>
      </c>
      <c r="M20" s="56">
        <v>201</v>
      </c>
      <c r="N20" s="56">
        <v>168</v>
      </c>
      <c r="P20" s="53">
        <v>5</v>
      </c>
      <c r="Q20" s="53"/>
    </row>
    <row r="21" spans="1:19" ht="15">
      <c r="A21" s="55">
        <v>14</v>
      </c>
      <c r="B21" s="56" t="s">
        <v>48</v>
      </c>
      <c r="C21" s="56">
        <v>165</v>
      </c>
      <c r="D21" s="56">
        <v>185</v>
      </c>
      <c r="F21" s="55">
        <v>4</v>
      </c>
      <c r="G21" s="56" t="s">
        <v>47</v>
      </c>
      <c r="H21" s="56">
        <v>196</v>
      </c>
      <c r="I21" s="56">
        <v>182</v>
      </c>
      <c r="K21" s="53">
        <v>8</v>
      </c>
      <c r="L21" s="53"/>
      <c r="P21" s="55">
        <v>4</v>
      </c>
      <c r="Q21" s="56" t="s">
        <v>47</v>
      </c>
      <c r="R21" s="56">
        <v>173</v>
      </c>
      <c r="S21" s="56">
        <v>206</v>
      </c>
    </row>
    <row r="22" spans="1:19" ht="15">
      <c r="A22" s="53" t="s">
        <v>18</v>
      </c>
      <c r="F22" s="53" t="s">
        <v>17</v>
      </c>
      <c r="K22" s="53"/>
      <c r="L22" s="53"/>
      <c r="P22" s="55">
        <v>6</v>
      </c>
      <c r="Q22" s="56" t="s">
        <v>32</v>
      </c>
      <c r="R22" s="56">
        <v>153</v>
      </c>
      <c r="S22" s="56">
        <v>193</v>
      </c>
    </row>
    <row r="23" spans="1:17" ht="15">
      <c r="A23" s="55">
        <v>21</v>
      </c>
      <c r="B23" s="56" t="s">
        <v>26</v>
      </c>
      <c r="C23" s="56">
        <v>166</v>
      </c>
      <c r="D23" s="56">
        <v>129</v>
      </c>
      <c r="F23" s="55">
        <v>21</v>
      </c>
      <c r="G23" s="56" t="s">
        <v>26</v>
      </c>
      <c r="H23" s="56">
        <v>163</v>
      </c>
      <c r="I23" s="56">
        <v>181</v>
      </c>
      <c r="K23" s="53">
        <v>9</v>
      </c>
      <c r="L23" s="53"/>
      <c r="P23" s="53">
        <v>6</v>
      </c>
      <c r="Q23" s="53"/>
    </row>
    <row r="24" spans="1:14" ht="15">
      <c r="A24" s="55">
        <v>12</v>
      </c>
      <c r="B24" s="56" t="s">
        <v>52</v>
      </c>
      <c r="C24" s="56">
        <v>129</v>
      </c>
      <c r="D24" s="56">
        <v>161</v>
      </c>
      <c r="F24" s="55">
        <v>6</v>
      </c>
      <c r="G24" s="56" t="s">
        <v>32</v>
      </c>
      <c r="H24" s="56">
        <v>194</v>
      </c>
      <c r="I24" s="56">
        <v>205</v>
      </c>
      <c r="K24" s="55">
        <v>6</v>
      </c>
      <c r="L24" s="56" t="s">
        <v>32</v>
      </c>
      <c r="M24" s="56">
        <v>186</v>
      </c>
      <c r="N24" s="56">
        <v>217</v>
      </c>
    </row>
    <row r="25" spans="1:14" ht="15">
      <c r="A25" s="53" t="s">
        <v>16</v>
      </c>
      <c r="F25" s="53" t="s">
        <v>15</v>
      </c>
      <c r="K25" s="55">
        <v>2</v>
      </c>
      <c r="L25" s="56" t="s">
        <v>42</v>
      </c>
      <c r="M25" s="56">
        <v>184</v>
      </c>
      <c r="N25" s="56">
        <v>173</v>
      </c>
    </row>
    <row r="26" spans="1:12" ht="15">
      <c r="A26" s="55">
        <v>23</v>
      </c>
      <c r="B26" s="56" t="s">
        <v>43</v>
      </c>
      <c r="C26" s="56">
        <v>159</v>
      </c>
      <c r="D26" s="56">
        <v>208</v>
      </c>
      <c r="F26" s="55">
        <v>10</v>
      </c>
      <c r="G26" s="56" t="s">
        <v>37</v>
      </c>
      <c r="H26" s="56">
        <v>172</v>
      </c>
      <c r="I26" s="56">
        <v>178</v>
      </c>
      <c r="K26" s="53">
        <v>10</v>
      </c>
      <c r="L26" s="53"/>
    </row>
    <row r="27" spans="1:9" ht="15">
      <c r="A27" s="55">
        <v>10</v>
      </c>
      <c r="B27" s="56" t="s">
        <v>37</v>
      </c>
      <c r="C27" s="56">
        <v>175</v>
      </c>
      <c r="D27" s="56">
        <v>204</v>
      </c>
      <c r="F27" s="55">
        <v>2</v>
      </c>
      <c r="G27" s="56" t="s">
        <v>42</v>
      </c>
      <c r="H27" s="56">
        <v>198</v>
      </c>
      <c r="I27" s="56">
        <v>180</v>
      </c>
    </row>
    <row r="29" spans="1:9" ht="15">
      <c r="A29" s="53"/>
      <c r="B29" s="53"/>
      <c r="C29" s="53"/>
      <c r="F29" s="53"/>
      <c r="G29" s="61" t="s">
        <v>23</v>
      </c>
      <c r="H29" s="53"/>
      <c r="I29" s="53"/>
    </row>
    <row r="30" spans="1:9" ht="15">
      <c r="A30" s="53"/>
      <c r="B30" s="53"/>
      <c r="C30" s="53"/>
      <c r="F30" s="53">
        <v>5</v>
      </c>
      <c r="G30" s="53"/>
      <c r="H30" s="53"/>
      <c r="I30" s="53"/>
    </row>
    <row r="31" spans="1:8" ht="15">
      <c r="A31" s="53"/>
      <c r="B31" s="53"/>
      <c r="C31" s="53"/>
      <c r="F31" s="55">
        <v>3</v>
      </c>
      <c r="G31" s="56" t="s">
        <v>66</v>
      </c>
      <c r="H31" s="56">
        <v>198</v>
      </c>
    </row>
    <row r="32" spans="1:8" ht="15">
      <c r="A32" s="53"/>
      <c r="B32" s="53"/>
      <c r="C32" s="53"/>
      <c r="F32" s="55">
        <v>4</v>
      </c>
      <c r="G32" s="56" t="s">
        <v>47</v>
      </c>
      <c r="H32" s="56">
        <v>174</v>
      </c>
    </row>
    <row r="33" spans="1:8" ht="15">
      <c r="A33" s="53"/>
      <c r="B33" s="53"/>
      <c r="C33" s="53"/>
      <c r="F33" s="53">
        <v>6</v>
      </c>
      <c r="G33" s="53"/>
      <c r="H33" s="53"/>
    </row>
    <row r="34" spans="1:8" ht="15">
      <c r="A34" s="53"/>
      <c r="B34" s="53"/>
      <c r="C34" s="53"/>
      <c r="F34" s="53"/>
      <c r="G34" s="53"/>
      <c r="H34" s="53"/>
    </row>
    <row r="35" spans="1:8" ht="15">
      <c r="A35" s="53"/>
      <c r="B35" s="53"/>
      <c r="C35" s="53"/>
      <c r="F35" s="53"/>
      <c r="G35" s="61" t="s">
        <v>24</v>
      </c>
      <c r="H35" s="53"/>
    </row>
    <row r="36" spans="1:8" ht="15">
      <c r="A36" s="53"/>
      <c r="B36" s="53"/>
      <c r="C36" s="53"/>
      <c r="F36" s="53">
        <v>7</v>
      </c>
      <c r="G36" s="53"/>
      <c r="H36" s="53"/>
    </row>
    <row r="37" spans="1:8" ht="15">
      <c r="A37" s="53"/>
      <c r="B37" s="53"/>
      <c r="C37" s="53"/>
      <c r="F37" s="55">
        <v>6</v>
      </c>
      <c r="G37" s="56" t="s">
        <v>32</v>
      </c>
      <c r="H37" s="56">
        <v>239</v>
      </c>
    </row>
    <row r="38" spans="1:8" ht="15">
      <c r="A38" s="53"/>
      <c r="B38" s="53"/>
      <c r="C38" s="53"/>
      <c r="F38" s="55">
        <v>5</v>
      </c>
      <c r="G38" s="56" t="s">
        <v>46</v>
      </c>
      <c r="H38" s="56">
        <v>188</v>
      </c>
    </row>
    <row r="39" spans="1:9" ht="15">
      <c r="A39" s="53"/>
      <c r="B39" s="53"/>
      <c r="C39" s="53"/>
      <c r="F39" s="53">
        <v>8</v>
      </c>
      <c r="G39" s="53"/>
      <c r="H39" s="53"/>
      <c r="I39" s="53"/>
    </row>
    <row r="40" spans="1:3" ht="15">
      <c r="A40" s="53"/>
      <c r="B40" s="53"/>
      <c r="C40" s="53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G28"/>
  <sheetViews>
    <sheetView zoomScale="70" zoomScaleNormal="70" workbookViewId="0" topLeftCell="A1">
      <selection activeCell="B17" sqref="B17"/>
    </sheetView>
  </sheetViews>
  <sheetFormatPr defaultColWidth="9.140625" defaultRowHeight="12.75"/>
  <cols>
    <col min="1" max="1" width="11.57421875" style="0" customWidth="1"/>
    <col min="2" max="2" width="34.28125" style="0" customWidth="1"/>
    <col min="3" max="5" width="11.57421875" style="0" customWidth="1"/>
    <col min="6" max="6" width="35.8515625" style="0" customWidth="1"/>
    <col min="7" max="16384" width="11.57421875" style="0" customWidth="1"/>
  </cols>
  <sheetData>
    <row r="3" spans="2:7" ht="12.75">
      <c r="B3" s="62"/>
      <c r="C3" s="62"/>
      <c r="D3" s="62"/>
      <c r="F3" s="62"/>
      <c r="G3" s="62"/>
    </row>
    <row r="4" spans="1:7" ht="17.25">
      <c r="A4" s="63" t="s">
        <v>25</v>
      </c>
      <c r="B4" s="63" t="s">
        <v>6</v>
      </c>
      <c r="C4" s="63"/>
      <c r="D4" s="62"/>
      <c r="E4" s="63" t="s">
        <v>25</v>
      </c>
      <c r="F4" s="63" t="s">
        <v>6</v>
      </c>
      <c r="G4" s="63"/>
    </row>
    <row r="5" spans="1:7" ht="17.25">
      <c r="A5" s="63">
        <v>1</v>
      </c>
      <c r="B5" s="77" t="s">
        <v>26</v>
      </c>
      <c r="C5" s="63"/>
      <c r="D5" s="62"/>
      <c r="E5" s="63">
        <v>1</v>
      </c>
      <c r="F5" s="77" t="s">
        <v>27</v>
      </c>
      <c r="G5" s="63"/>
    </row>
    <row r="6" spans="1:7" ht="17.25">
      <c r="A6" s="63">
        <v>2</v>
      </c>
      <c r="B6" s="77" t="s">
        <v>28</v>
      </c>
      <c r="C6" s="63"/>
      <c r="D6" s="62"/>
      <c r="E6" s="63">
        <v>2</v>
      </c>
      <c r="F6" s="77" t="s">
        <v>29</v>
      </c>
      <c r="G6" s="63"/>
    </row>
    <row r="7" spans="1:7" ht="17.25">
      <c r="A7" s="63">
        <v>3</v>
      </c>
      <c r="B7" s="77" t="s">
        <v>30</v>
      </c>
      <c r="C7" s="63"/>
      <c r="D7" s="62"/>
      <c r="E7" s="63">
        <v>3</v>
      </c>
      <c r="F7" s="77" t="s">
        <v>31</v>
      </c>
      <c r="G7" s="63"/>
    </row>
    <row r="8" spans="1:7" ht="17.25">
      <c r="A8" s="63">
        <v>4</v>
      </c>
      <c r="B8" s="77" t="s">
        <v>32</v>
      </c>
      <c r="C8" s="63"/>
      <c r="D8" s="62"/>
      <c r="E8" s="63">
        <v>4</v>
      </c>
      <c r="F8" s="80" t="s">
        <v>33</v>
      </c>
      <c r="G8" s="63"/>
    </row>
    <row r="9" spans="1:7" ht="17.25">
      <c r="A9" s="63">
        <v>5</v>
      </c>
      <c r="B9" s="77" t="s">
        <v>34</v>
      </c>
      <c r="C9" s="63"/>
      <c r="D9" s="62"/>
      <c r="E9" s="63">
        <v>5</v>
      </c>
      <c r="F9" s="77" t="s">
        <v>35</v>
      </c>
      <c r="G9" s="63"/>
    </row>
    <row r="10" spans="1:7" ht="17.25">
      <c r="A10" s="63">
        <v>6</v>
      </c>
      <c r="B10" s="77" t="s">
        <v>36</v>
      </c>
      <c r="C10" s="63"/>
      <c r="D10" s="62"/>
      <c r="E10" s="63">
        <v>6</v>
      </c>
      <c r="F10" s="77" t="s">
        <v>37</v>
      </c>
      <c r="G10" s="63"/>
    </row>
    <row r="11" spans="1:7" ht="17.25">
      <c r="A11" s="63">
        <v>7</v>
      </c>
      <c r="B11" s="77" t="s">
        <v>38</v>
      </c>
      <c r="C11" s="63"/>
      <c r="D11" s="62"/>
      <c r="E11" s="63">
        <v>7</v>
      </c>
      <c r="F11" s="77" t="s">
        <v>39</v>
      </c>
      <c r="G11" s="63"/>
    </row>
    <row r="12" spans="1:7" ht="17.25">
      <c r="A12" s="63">
        <v>8</v>
      </c>
      <c r="B12" s="77" t="s">
        <v>40</v>
      </c>
      <c r="C12" s="63"/>
      <c r="D12" s="62"/>
      <c r="E12" s="63">
        <v>8</v>
      </c>
      <c r="F12" s="79" t="s">
        <v>41</v>
      </c>
      <c r="G12" s="63"/>
    </row>
    <row r="13" spans="1:7" ht="17.25">
      <c r="A13" s="63">
        <v>9</v>
      </c>
      <c r="B13" s="77" t="s">
        <v>42</v>
      </c>
      <c r="C13" s="63"/>
      <c r="D13" s="62"/>
      <c r="E13" s="63">
        <v>9</v>
      </c>
      <c r="F13" s="80" t="s">
        <v>43</v>
      </c>
      <c r="G13" s="63"/>
    </row>
    <row r="14" spans="1:7" ht="17.25">
      <c r="A14" s="63">
        <v>10</v>
      </c>
      <c r="B14" s="77" t="s">
        <v>44</v>
      </c>
      <c r="C14" s="63"/>
      <c r="D14" s="62"/>
      <c r="E14" s="63">
        <v>10</v>
      </c>
      <c r="F14" s="80" t="s">
        <v>45</v>
      </c>
      <c r="G14" s="63"/>
    </row>
    <row r="15" spans="1:7" ht="17.25">
      <c r="A15" s="63">
        <v>11</v>
      </c>
      <c r="B15" s="77" t="s">
        <v>46</v>
      </c>
      <c r="C15" s="63"/>
      <c r="D15" s="62"/>
      <c r="E15" s="63">
        <v>11</v>
      </c>
      <c r="F15" s="80" t="s">
        <v>47</v>
      </c>
      <c r="G15" s="63"/>
    </row>
    <row r="16" spans="1:7" ht="17.25">
      <c r="A16" s="63">
        <v>12</v>
      </c>
      <c r="B16" s="77" t="s">
        <v>48</v>
      </c>
      <c r="C16" s="63"/>
      <c r="D16" s="62"/>
      <c r="E16" s="63">
        <v>12</v>
      </c>
      <c r="F16" s="77" t="s">
        <v>49</v>
      </c>
      <c r="G16" s="63"/>
    </row>
    <row r="17" spans="1:7" ht="17.25">
      <c r="A17" s="63">
        <v>13</v>
      </c>
      <c r="B17" s="77" t="s">
        <v>50</v>
      </c>
      <c r="C17" s="63"/>
      <c r="D17" s="62"/>
      <c r="E17" s="63">
        <v>13</v>
      </c>
      <c r="F17" s="77" t="s">
        <v>51</v>
      </c>
      <c r="G17" s="63"/>
    </row>
    <row r="18" spans="1:7" ht="17.25">
      <c r="A18" s="63">
        <v>14</v>
      </c>
      <c r="B18" s="77" t="s">
        <v>52</v>
      </c>
      <c r="C18" s="63"/>
      <c r="D18" s="62"/>
      <c r="E18" s="63">
        <v>14</v>
      </c>
      <c r="F18" s="77" t="s">
        <v>53</v>
      </c>
      <c r="G18" s="63"/>
    </row>
    <row r="19" spans="1:7" ht="17.25">
      <c r="A19" s="63">
        <v>15</v>
      </c>
      <c r="B19" s="78" t="s">
        <v>54</v>
      </c>
      <c r="C19" s="63"/>
      <c r="D19" s="62"/>
      <c r="E19" s="63">
        <v>15</v>
      </c>
      <c r="F19" s="77" t="s">
        <v>55</v>
      </c>
      <c r="G19" s="63"/>
    </row>
    <row r="20" spans="1:7" ht="17.25">
      <c r="A20" s="63">
        <v>16</v>
      </c>
      <c r="B20" s="76" t="s">
        <v>56</v>
      </c>
      <c r="C20" s="67"/>
      <c r="D20" s="62"/>
      <c r="E20" s="63">
        <v>16</v>
      </c>
      <c r="F20" s="77" t="s">
        <v>57</v>
      </c>
      <c r="G20" s="63"/>
    </row>
    <row r="21" spans="1:7" ht="17.25">
      <c r="A21" s="63">
        <v>17</v>
      </c>
      <c r="C21" s="63"/>
      <c r="D21" s="62"/>
      <c r="E21" s="63">
        <v>17</v>
      </c>
      <c r="F21" s="80" t="s">
        <v>58</v>
      </c>
      <c r="G21" s="63"/>
    </row>
    <row r="22" spans="1:7" ht="17.25">
      <c r="A22" s="63">
        <v>18</v>
      </c>
      <c r="B22" s="64"/>
      <c r="C22" s="63"/>
      <c r="D22" s="62"/>
      <c r="E22" s="63">
        <v>18</v>
      </c>
      <c r="F22" s="76" t="s">
        <v>59</v>
      </c>
      <c r="G22" s="63"/>
    </row>
    <row r="23" spans="1:7" ht="17.25">
      <c r="A23" s="63">
        <v>19</v>
      </c>
      <c r="B23" s="66"/>
      <c r="C23" s="63"/>
      <c r="D23" s="62"/>
      <c r="E23" s="63">
        <v>19</v>
      </c>
      <c r="G23" s="63"/>
    </row>
    <row r="24" spans="1:7" ht="17.25">
      <c r="A24" s="63">
        <v>20</v>
      </c>
      <c r="B24" s="64"/>
      <c r="C24" s="63"/>
      <c r="D24" s="62"/>
      <c r="E24" s="63">
        <v>20</v>
      </c>
      <c r="F24" s="65"/>
      <c r="G24" s="63"/>
    </row>
    <row r="25" spans="1:7" ht="17.25">
      <c r="A25" s="63">
        <v>21</v>
      </c>
      <c r="B25" s="68"/>
      <c r="C25" s="63"/>
      <c r="D25" s="62"/>
      <c r="E25" s="63">
        <v>21</v>
      </c>
      <c r="F25" s="65"/>
      <c r="G25" s="63"/>
    </row>
    <row r="26" spans="1:7" ht="17.25">
      <c r="A26" s="63">
        <v>22</v>
      </c>
      <c r="B26" s="64"/>
      <c r="C26" s="63"/>
      <c r="D26" s="62"/>
      <c r="E26" s="63">
        <v>22</v>
      </c>
      <c r="F26" s="65"/>
      <c r="G26" s="63"/>
    </row>
    <row r="27" spans="1:7" ht="17.25">
      <c r="A27" s="63">
        <v>23</v>
      </c>
      <c r="B27" s="64"/>
      <c r="C27" s="63"/>
      <c r="D27" s="62"/>
      <c r="E27" s="63">
        <v>23</v>
      </c>
      <c r="F27" s="64"/>
      <c r="G27" s="63"/>
    </row>
    <row r="28" spans="1:7" ht="17.25">
      <c r="A28" s="63">
        <v>24</v>
      </c>
      <c r="B28" s="64"/>
      <c r="C28" s="63"/>
      <c r="D28" s="62"/>
      <c r="E28" s="63">
        <v>24</v>
      </c>
      <c r="F28" s="64"/>
      <c r="G28" s="63"/>
    </row>
  </sheetData>
  <sheetProtection selectLockedCells="1" selectUnlockedCells="1"/>
  <printOptions/>
  <pageMargins left="0.7479166666666667" right="0.7479166666666667" top="0.28402777777777777" bottom="0.4333333333333333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70" zoomScaleNormal="70" workbookViewId="0" topLeftCell="A1">
      <selection activeCell="Q38" sqref="Q38"/>
    </sheetView>
  </sheetViews>
  <sheetFormatPr defaultColWidth="11.57421875" defaultRowHeight="12.75"/>
  <sheetData>
    <row r="2" spans="1:2" ht="17.25">
      <c r="A2" s="68" t="s">
        <v>60</v>
      </c>
      <c r="B2" s="68"/>
    </row>
    <row r="4" ht="17.25">
      <c r="B4" s="68" t="s">
        <v>61</v>
      </c>
    </row>
    <row r="6" spans="1:10" ht="12.75">
      <c r="A6" s="69" t="s">
        <v>25</v>
      </c>
      <c r="B6" s="69">
        <v>1</v>
      </c>
      <c r="C6" s="70">
        <v>2</v>
      </c>
      <c r="D6" s="69">
        <v>3</v>
      </c>
      <c r="E6" s="70">
        <v>4</v>
      </c>
      <c r="F6" s="69">
        <v>5</v>
      </c>
      <c r="G6" s="69">
        <v>6</v>
      </c>
      <c r="H6" s="69" t="s">
        <v>62</v>
      </c>
      <c r="I6" s="69" t="s">
        <v>63</v>
      </c>
      <c r="J6" s="71" t="s">
        <v>64</v>
      </c>
    </row>
    <row r="7" spans="1:10" ht="12.75">
      <c r="A7" s="72"/>
      <c r="B7" s="72"/>
      <c r="C7" s="73"/>
      <c r="D7" s="72"/>
      <c r="E7" s="74"/>
      <c r="F7" s="72"/>
      <c r="G7" s="72"/>
      <c r="H7" s="72"/>
      <c r="I7" s="72"/>
      <c r="J7" s="72"/>
    </row>
    <row r="8" spans="1:10" ht="12.75">
      <c r="A8" s="69"/>
      <c r="B8" s="69"/>
      <c r="C8" s="70"/>
      <c r="D8" s="69"/>
      <c r="E8" s="72"/>
      <c r="F8" s="69"/>
      <c r="G8" s="69"/>
      <c r="H8" s="69"/>
      <c r="I8" s="69"/>
      <c r="J8" s="69"/>
    </row>
    <row r="9" spans="1:10" ht="12.75">
      <c r="A9" s="75"/>
      <c r="B9" s="75"/>
      <c r="C9" s="74"/>
      <c r="D9" s="75"/>
      <c r="E9" s="74"/>
      <c r="F9" s="75"/>
      <c r="G9" s="75"/>
      <c r="H9" s="75"/>
      <c r="I9" s="75"/>
      <c r="J9" s="75"/>
    </row>
    <row r="10" spans="1:10" ht="12.75">
      <c r="A10" s="72"/>
      <c r="B10" s="72"/>
      <c r="C10" s="73"/>
      <c r="D10" s="72"/>
      <c r="E10" s="73"/>
      <c r="F10" s="72"/>
      <c r="G10" s="72"/>
      <c r="H10" s="72"/>
      <c r="I10" s="72"/>
      <c r="J10" s="72"/>
    </row>
    <row r="11" spans="1:10" ht="12.75">
      <c r="A11" s="75" t="s">
        <v>65</v>
      </c>
      <c r="B11" s="75"/>
      <c r="C11" s="74"/>
      <c r="D11" s="75"/>
      <c r="E11" s="74"/>
      <c r="F11" s="75"/>
      <c r="G11" s="75"/>
      <c r="H11" s="75"/>
      <c r="I11" s="75"/>
      <c r="J11" s="75"/>
    </row>
    <row r="23" spans="1:2" ht="17.25">
      <c r="A23" s="68" t="s">
        <v>60</v>
      </c>
      <c r="B23" s="68"/>
    </row>
    <row r="25" ht="17.25">
      <c r="B25" s="68" t="s">
        <v>61</v>
      </c>
    </row>
    <row r="27" spans="1:10" ht="12.75">
      <c r="A27" s="69" t="s">
        <v>25</v>
      </c>
      <c r="B27" s="69">
        <v>1</v>
      </c>
      <c r="C27" s="70">
        <v>2</v>
      </c>
      <c r="D27" s="69">
        <v>3</v>
      </c>
      <c r="E27" s="70">
        <v>4</v>
      </c>
      <c r="F27" s="69">
        <v>5</v>
      </c>
      <c r="G27" s="69">
        <v>6</v>
      </c>
      <c r="H27" s="69" t="s">
        <v>62</v>
      </c>
      <c r="I27" s="69" t="s">
        <v>63</v>
      </c>
      <c r="J27" s="71" t="s">
        <v>64</v>
      </c>
    </row>
    <row r="28" spans="1:10" ht="12.75">
      <c r="A28" s="72"/>
      <c r="B28" s="72"/>
      <c r="C28" s="73"/>
      <c r="D28" s="72"/>
      <c r="E28" s="73"/>
      <c r="F28" s="72"/>
      <c r="G28" s="72"/>
      <c r="H28" s="72"/>
      <c r="I28" s="72"/>
      <c r="J28" s="72"/>
    </row>
    <row r="29" spans="1:10" ht="12.75">
      <c r="A29" s="69"/>
      <c r="B29" s="69"/>
      <c r="C29" s="70"/>
      <c r="D29" s="69"/>
      <c r="E29" s="70"/>
      <c r="F29" s="69"/>
      <c r="G29" s="69"/>
      <c r="H29" s="69"/>
      <c r="I29" s="69"/>
      <c r="J29" s="69"/>
    </row>
    <row r="30" spans="1:10" ht="12.75">
      <c r="A30" s="75"/>
      <c r="B30" s="75"/>
      <c r="C30" s="74"/>
      <c r="D30" s="75"/>
      <c r="E30" s="74"/>
      <c r="F30" s="75"/>
      <c r="G30" s="75"/>
      <c r="H30" s="75"/>
      <c r="I30" s="75"/>
      <c r="J30" s="75"/>
    </row>
    <row r="31" spans="1:10" ht="12.75">
      <c r="A31" s="72"/>
      <c r="B31" s="72"/>
      <c r="C31" s="73"/>
      <c r="D31" s="72"/>
      <c r="E31" s="73"/>
      <c r="F31" s="72"/>
      <c r="G31" s="72"/>
      <c r="H31" s="72"/>
      <c r="I31" s="72"/>
      <c r="J31" s="72"/>
    </row>
    <row r="32" spans="1:10" ht="12.75">
      <c r="A32" s="75" t="s">
        <v>65</v>
      </c>
      <c r="B32" s="75"/>
      <c r="C32" s="74"/>
      <c r="D32" s="75"/>
      <c r="E32" s="74"/>
      <c r="F32" s="75"/>
      <c r="G32" s="75"/>
      <c r="H32" s="75"/>
      <c r="I32" s="75"/>
      <c r="J32" s="75"/>
    </row>
    <row r="46" spans="1:2" ht="17.25">
      <c r="A46" s="68" t="s">
        <v>60</v>
      </c>
      <c r="B46" s="68"/>
    </row>
    <row r="48" ht="17.25">
      <c r="B48" s="68" t="s">
        <v>61</v>
      </c>
    </row>
    <row r="50" spans="1:10" ht="12.75">
      <c r="A50" s="69" t="s">
        <v>25</v>
      </c>
      <c r="B50" s="69">
        <v>1</v>
      </c>
      <c r="C50" s="70">
        <v>2</v>
      </c>
      <c r="D50" s="69">
        <v>3</v>
      </c>
      <c r="E50" s="70">
        <v>4</v>
      </c>
      <c r="F50" s="69">
        <v>5</v>
      </c>
      <c r="G50" s="69">
        <v>6</v>
      </c>
      <c r="H50" s="69" t="s">
        <v>62</v>
      </c>
      <c r="I50" s="69" t="s">
        <v>63</v>
      </c>
      <c r="J50" s="71" t="s">
        <v>64</v>
      </c>
    </row>
    <row r="51" spans="1:10" ht="12.75">
      <c r="A51" s="72"/>
      <c r="B51" s="72"/>
      <c r="C51" s="73"/>
      <c r="D51" s="72"/>
      <c r="E51" s="73"/>
      <c r="F51" s="72"/>
      <c r="G51" s="72"/>
      <c r="H51" s="72"/>
      <c r="I51" s="72"/>
      <c r="J51" s="72"/>
    </row>
    <row r="52" spans="1:10" ht="12.75">
      <c r="A52" s="69"/>
      <c r="B52" s="69"/>
      <c r="C52" s="70"/>
      <c r="D52" s="69"/>
      <c r="E52" s="70"/>
      <c r="F52" s="69"/>
      <c r="G52" s="69"/>
      <c r="H52" s="69"/>
      <c r="I52" s="69"/>
      <c r="J52" s="69"/>
    </row>
    <row r="53" spans="1:10" ht="12.75">
      <c r="A53" s="75"/>
      <c r="B53" s="75"/>
      <c r="C53" s="74"/>
      <c r="D53" s="75"/>
      <c r="E53" s="74"/>
      <c r="F53" s="75"/>
      <c r="G53" s="75"/>
      <c r="H53" s="75"/>
      <c r="I53" s="75"/>
      <c r="J53" s="75"/>
    </row>
    <row r="54" spans="1:10" ht="12.75">
      <c r="A54" s="72"/>
      <c r="B54" s="72"/>
      <c r="C54" s="73"/>
      <c r="D54" s="72"/>
      <c r="E54" s="73"/>
      <c r="F54" s="72"/>
      <c r="G54" s="72"/>
      <c r="H54" s="72"/>
      <c r="I54" s="72"/>
      <c r="J54" s="72"/>
    </row>
    <row r="55" spans="1:10" ht="12.75">
      <c r="A55" s="75" t="s">
        <v>65</v>
      </c>
      <c r="B55" s="75"/>
      <c r="C55" s="74"/>
      <c r="D55" s="75"/>
      <c r="E55" s="74"/>
      <c r="F55" s="75"/>
      <c r="G55" s="75"/>
      <c r="H55" s="75"/>
      <c r="I55" s="75"/>
      <c r="J55" s="75"/>
    </row>
  </sheetData>
  <sheetProtection selectLockedCells="1" selectUnlockedCells="1"/>
  <printOptions/>
  <pageMargins left="0.3111111111111111" right="0.2548611111111111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2016-11-12T15:34:18Z</dcterms:modified>
  <cp:category/>
  <cp:version/>
  <cp:contentType/>
  <cp:contentStatus/>
</cp:coreProperties>
</file>